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225" windowWidth="15480" windowHeight="10260" tabRatio="819" activeTab="0"/>
  </bookViews>
  <sheets>
    <sheet name="основные показатели" sheetId="1" r:id="rId1"/>
    <sheet name="безработные для видика" sheetId="2" state="hidden" r:id="rId2"/>
  </sheets>
  <definedNames>
    <definedName name="_xlnm.Print_Titles" localSheetId="1">'безработные для видика'!$B:$B</definedName>
    <definedName name="_xlnm.Print_Area" localSheetId="0">'основные показатели'!$A$1:$G$34</definedName>
  </definedNames>
  <calcPr fullCalcOnLoad="1"/>
</workbook>
</file>

<file path=xl/sharedStrings.xml><?xml version="1.0" encoding="utf-8"?>
<sst xmlns="http://schemas.openxmlformats.org/spreadsheetml/2006/main" count="180" uniqueCount="123">
  <si>
    <t>№ п/п</t>
  </si>
  <si>
    <t>Советский район</t>
  </si>
  <si>
    <t>Березовский район</t>
  </si>
  <si>
    <t>Ханты-Мансийский район</t>
  </si>
  <si>
    <t>Сургутский район</t>
  </si>
  <si>
    <t>Нижневартовский район</t>
  </si>
  <si>
    <t>Нефтеюганский район</t>
  </si>
  <si>
    <t>Кондинский район</t>
  </si>
  <si>
    <t>Октябрьский район</t>
  </si>
  <si>
    <t>Всего по округу</t>
  </si>
  <si>
    <t xml:space="preserve"> </t>
  </si>
  <si>
    <t>Уровень регистрируемой безработицы, %</t>
  </si>
  <si>
    <t xml:space="preserve">Динамика численности безработных граждан, состоявших на учете в органах службы занятости населения Ханты-Мансийского автономного округа - Югры </t>
  </si>
  <si>
    <t>Численность безработных, человек</t>
  </si>
  <si>
    <t>Белоярский район</t>
  </si>
  <si>
    <t>г. Когалым</t>
  </si>
  <si>
    <t>г. Лангепас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</si>
  <si>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</si>
  <si>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</si>
  <si>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</si>
  <si>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</si>
  <si>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</si>
  <si>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</si>
  <si>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</si>
  <si>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г.Сургут</t>
  </si>
  <si>
    <t>г. Урай</t>
  </si>
  <si>
    <t>г. Ханты-Мансийск</t>
  </si>
  <si>
    <t>г.Югорск</t>
  </si>
  <si>
    <t>состояло на учете безработных на 15.02.2012</t>
  </si>
  <si>
    <t>Приложение 2/1</t>
  </si>
  <si>
    <t>Прирост, снижение (-) численности безработных в%</t>
  </si>
  <si>
    <t>состояло на учете безработных на 18.01.2012</t>
  </si>
  <si>
    <t>состояло на учете безработных на 14.03.2012</t>
  </si>
  <si>
    <t>состояло на учете безработных на 28.03.2012</t>
  </si>
  <si>
    <t>состояло на учете безработных на 18.04.2012</t>
  </si>
  <si>
    <t>состояло на учете безработных на 10.05.2012</t>
  </si>
  <si>
    <t>состояло на учете безработных на 23.05.2012</t>
  </si>
  <si>
    <t>Прирост, снижение (-) числа безработных к дате предыдущей видеоконференции</t>
  </si>
  <si>
    <t>состояло на учете безработных на 11.01.2011</t>
  </si>
  <si>
    <t>состояло на учете безработных на 06.06.2012</t>
  </si>
  <si>
    <t>состояло на учете безработных на 20.06.2012</t>
  </si>
  <si>
    <t>состояло на учете безработных на 14.11.2012</t>
  </si>
  <si>
    <t>состояло на учете безработных на 28.11.2012</t>
  </si>
  <si>
    <t>Продолжение Приложения 2/1</t>
  </si>
  <si>
    <t>состояло на учете безработных на 04.07.2012</t>
  </si>
  <si>
    <t>состояло на учете безработных на 18.07.2012</t>
  </si>
  <si>
    <t>состояло на учете безработных на 01.08.2012</t>
  </si>
  <si>
    <t>состояло на учете безработных на 22.08.2012</t>
  </si>
  <si>
    <t>состояло на учете безработных на 12.09.2012</t>
  </si>
  <si>
    <t>состояло на учете безработных на 26.09.2012</t>
  </si>
  <si>
    <t>состояло на учете безработных на 10.10.2012</t>
  </si>
  <si>
    <t>состояло на учете безработных на 24.10.2012</t>
  </si>
  <si>
    <t>состояло на учете безработных на 12.12.2012</t>
  </si>
  <si>
    <t>состояло на учете безработных на 16.01.2013</t>
  </si>
  <si>
    <t>состояло на учете безработных на 26.12.2012</t>
  </si>
  <si>
    <t>состояло на учете безработных на 23.01.2013</t>
  </si>
  <si>
    <t>состояло на учете безработных на 30.01.2013</t>
  </si>
  <si>
    <t>Таблица 2/1</t>
  </si>
  <si>
    <t>Наименование МО</t>
  </si>
  <si>
    <t xml:space="preserve">Исполнитель: </t>
  </si>
  <si>
    <t>состояло на учете безработных на 13.02.2013</t>
  </si>
  <si>
    <t>состояло на учете безработных на 27.02.2013</t>
  </si>
  <si>
    <t>Таблица 1</t>
  </si>
  <si>
    <t>состояло на учете безработных на 13.03.2013</t>
  </si>
  <si>
    <t>состояло на учете безработных на 27.03.2013</t>
  </si>
  <si>
    <t>продолжение таблицы 2/1</t>
  </si>
  <si>
    <t>состояло на учете безработных на 17.04.2013</t>
  </si>
  <si>
    <t>состояло на учете безработных на 15.05.2013</t>
  </si>
  <si>
    <t xml:space="preserve">главный специалист отдела анализа рынка труда Управления занятости населения Дептруда и занятости Югры, Федорова Алена Александровна, тел. 8 (3467) 33-16-10 </t>
  </si>
  <si>
    <t>состояло на учете безработных на 05.06.2013</t>
  </si>
  <si>
    <t>состояло на учете безработных на 03.07.2013</t>
  </si>
  <si>
    <t>состояло на учете безработных на 31.07.2013</t>
  </si>
  <si>
    <t xml:space="preserve">Количество вакансий, единиц </t>
  </si>
  <si>
    <t xml:space="preserve">Исполнитель: 
главный специалист-эксперт отдела программ содействия занятости населения и анализа рынка труда Управления отраслевого планирования, анализа и прогнозирования Федорова А.А. (3467) 33 16 09 (доб. 3945)   </t>
  </si>
  <si>
    <t>Коэффициент напряженности по безработным, чел/раб. место**</t>
  </si>
  <si>
    <t>**Число безработных граждан, состоящих на учете, в расчете на одну вакансию</t>
  </si>
  <si>
    <t>* По месту нахождения организаций, в которых предполагается высвобождение. В сведениях содержатся данные о гражданах работающих вахтовым методом.</t>
  </si>
  <si>
    <t xml:space="preserve">Численность работников, находящихся под риском увольнения на отчетную дату, человек* </t>
  </si>
  <si>
    <t>Справочно: на 03.03.2021</t>
  </si>
  <si>
    <t>Основные показатели регистрируемого рынка труда Ханты-Мансийского автономного округа - Югры на 10.03.2021</t>
  </si>
  <si>
    <t>273</t>
  </si>
  <si>
    <t>790</t>
  </si>
  <si>
    <t>394</t>
  </si>
  <si>
    <t>309</t>
  </si>
  <si>
    <t>810</t>
  </si>
  <si>
    <t>280</t>
  </si>
  <si>
    <t>101</t>
  </si>
  <si>
    <t>2420</t>
  </si>
  <si>
    <t>244</t>
  </si>
  <si>
    <t>1065</t>
  </si>
  <si>
    <t>770</t>
  </si>
  <si>
    <t>254</t>
  </si>
  <si>
    <t>195</t>
  </si>
  <si>
    <t>471</t>
  </si>
  <si>
    <t>1577</t>
  </si>
  <si>
    <t>6743</t>
  </si>
  <si>
    <t>1787</t>
  </si>
  <si>
    <t>566</t>
  </si>
  <si>
    <t>1139</t>
  </si>
  <si>
    <t>509</t>
  </si>
  <si>
    <t>662</t>
  </si>
  <si>
    <t>139</t>
  </si>
  <si>
    <t>123</t>
  </si>
  <si>
    <t>950</t>
  </si>
  <si>
    <t>215</t>
  </si>
  <si>
    <t>519</t>
  </si>
  <si>
    <t>128</t>
  </si>
  <si>
    <t>2378</t>
  </si>
  <si>
    <t>682</t>
  </si>
  <si>
    <t>2755</t>
  </si>
  <si>
    <t>331</t>
  </si>
  <si>
    <t>1173</t>
  </si>
  <si>
    <t>265</t>
  </si>
  <si>
    <t>99</t>
  </si>
  <si>
    <t>193</t>
  </si>
  <si>
    <t>201</t>
  </si>
  <si>
    <t>180</t>
  </si>
  <si>
    <t>2034</t>
  </si>
  <si>
    <t>1447</t>
  </si>
  <si>
    <t>227</t>
  </si>
  <si>
    <t>571</t>
  </si>
  <si>
    <t>371</t>
  </si>
  <si>
    <t>258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</si>
</sst>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%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000000"/>
    <numFmt numFmtId="202" formatCode="0.0000000000"/>
    <numFmt numFmtId="203" formatCode="0.00000000000"/>
    <numFmt numFmtId="204" formatCode="0.0_ ;[Red]\-0.0\ "/>
    <numFmt numFmtId="205" formatCode="0.00_ ;[Red]\-0.00\ "/>
    <numFmt numFmtId="206" formatCode="0_ ;[Red]\-0\ 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9" fillId="0" borderId="0" xfId="0" applyFont="1" applyFill="1" applyAlignment="1">
      <alignment horizontal="right"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vertical="top"/>
    </xf>
    <xf numFmtId="1" fontId="62" fillId="0" borderId="10" xfId="0" applyNumberFormat="1" applyFont="1" applyFill="1" applyBorder="1" applyAlignment="1">
      <alignment horizontal="center" vertical="top"/>
    </xf>
    <xf numFmtId="1" fontId="59" fillId="0" borderId="10" xfId="0" applyNumberFormat="1" applyFont="1" applyFill="1" applyBorder="1" applyAlignment="1">
      <alignment horizontal="center" vertical="top"/>
    </xf>
    <xf numFmtId="0" fontId="61" fillId="0" borderId="0" xfId="0" applyFont="1" applyFill="1" applyAlignment="1">
      <alignment horizontal="left"/>
    </xf>
    <xf numFmtId="0" fontId="62" fillId="0" borderId="11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vertical="top" wrapText="1"/>
    </xf>
    <xf numFmtId="1" fontId="59" fillId="0" borderId="10" xfId="0" applyNumberFormat="1" applyFont="1" applyFill="1" applyBorder="1" applyAlignment="1">
      <alignment horizontal="right"/>
    </xf>
    <xf numFmtId="1" fontId="59" fillId="0" borderId="10" xfId="0" applyNumberFormat="1" applyFont="1" applyFill="1" applyBorder="1" applyAlignment="1">
      <alignment horizontal="right" wrapText="1"/>
    </xf>
    <xf numFmtId="1" fontId="62" fillId="0" borderId="10" xfId="0" applyNumberFormat="1" applyFont="1" applyFill="1" applyBorder="1" applyAlignment="1">
      <alignment horizontal="right"/>
    </xf>
    <xf numFmtId="1" fontId="59" fillId="0" borderId="10" xfId="0" applyNumberFormat="1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right" vertical="top"/>
    </xf>
    <xf numFmtId="1" fontId="59" fillId="0" borderId="10" xfId="0" applyNumberFormat="1" applyFont="1" applyFill="1" applyBorder="1" applyAlignment="1">
      <alignment horizontal="right" vertical="top" wrapText="1"/>
    </xf>
    <xf numFmtId="1" fontId="62" fillId="0" borderId="10" xfId="0" applyNumberFormat="1" applyFont="1" applyFill="1" applyBorder="1" applyAlignment="1">
      <alignment horizontal="right" vertical="top"/>
    </xf>
    <xf numFmtId="0" fontId="60" fillId="0" borderId="0" xfId="0" applyFont="1" applyFill="1" applyAlignment="1">
      <alignment vertical="top"/>
    </xf>
    <xf numFmtId="0" fontId="62" fillId="0" borderId="10" xfId="0" applyFont="1" applyFill="1" applyBorder="1" applyAlignment="1">
      <alignment/>
    </xf>
    <xf numFmtId="0" fontId="62" fillId="0" borderId="10" xfId="0" applyFont="1" applyFill="1" applyBorder="1" applyAlignment="1">
      <alignment horizontal="right"/>
    </xf>
    <xf numFmtId="1" fontId="62" fillId="0" borderId="10" xfId="0" applyNumberFormat="1" applyFont="1" applyFill="1" applyBorder="1" applyAlignment="1">
      <alignment horizontal="right" wrapText="1"/>
    </xf>
    <xf numFmtId="1" fontId="62" fillId="0" borderId="10" xfId="0" applyNumberFormat="1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72" fontId="62" fillId="0" borderId="1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172" fontId="62" fillId="0" borderId="10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4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/>
    </xf>
    <xf numFmtId="1" fontId="59" fillId="0" borderId="13" xfId="0" applyNumberFormat="1" applyFont="1" applyFill="1" applyBorder="1" applyAlignment="1">
      <alignment horizontal="center" vertical="top"/>
    </xf>
    <xf numFmtId="1" fontId="62" fillId="0" borderId="13" xfId="0" applyNumberFormat="1" applyFont="1" applyFill="1" applyBorder="1" applyAlignment="1">
      <alignment horizontal="center" vertical="top"/>
    </xf>
    <xf numFmtId="0" fontId="61" fillId="0" borderId="10" xfId="0" applyFont="1" applyFill="1" applyBorder="1" applyAlignment="1">
      <alignment/>
    </xf>
    <xf numFmtId="0" fontId="61" fillId="0" borderId="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/>
    </xf>
    <xf numFmtId="0" fontId="60" fillId="0" borderId="15" xfId="0" applyFont="1" applyFill="1" applyBorder="1" applyAlignment="1">
      <alignment/>
    </xf>
    <xf numFmtId="0" fontId="67" fillId="0" borderId="0" xfId="0" applyFont="1" applyFill="1" applyAlignment="1">
      <alignment horizontal="center"/>
    </xf>
    <xf numFmtId="0" fontId="68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wrapText="1"/>
    </xf>
    <xf numFmtId="172" fontId="67" fillId="0" borderId="0" xfId="0" applyNumberFormat="1" applyFont="1" applyFill="1" applyAlignment="1">
      <alignment/>
    </xf>
    <xf numFmtId="2" fontId="41" fillId="0" borderId="0" xfId="53" applyNumberFormat="1" applyFill="1">
      <alignment/>
      <protection/>
    </xf>
    <xf numFmtId="2" fontId="67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0" fillId="0" borderId="0" xfId="0" applyFont="1" applyFill="1" applyAlignment="1">
      <alignment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2" fontId="5" fillId="0" borderId="10" xfId="55" applyNumberFormat="1" applyFont="1" applyFill="1" applyBorder="1" applyAlignment="1">
      <alignment horizontal="center" vertical="center" wrapText="1"/>
      <protection/>
    </xf>
    <xf numFmtId="172" fontId="67" fillId="0" borderId="10" xfId="0" applyNumberFormat="1" applyFont="1" applyFill="1" applyBorder="1" applyAlignment="1">
      <alignment horizontal="center" vertical="center"/>
    </xf>
    <xf numFmtId="2" fontId="6" fillId="0" borderId="10" xfId="55" applyNumberFormat="1" applyFont="1" applyFill="1" applyBorder="1" applyAlignment="1">
      <alignment horizontal="center" vertical="center" wrapText="1"/>
      <protection/>
    </xf>
    <xf numFmtId="1" fontId="68" fillId="0" borderId="10" xfId="0" applyNumberFormat="1" applyFont="1" applyFill="1" applyBorder="1" applyAlignment="1">
      <alignment horizontal="center" vertical="top"/>
    </xf>
    <xf numFmtId="0" fontId="68" fillId="0" borderId="10" xfId="0" applyNumberFormat="1" applyFont="1" applyFill="1" applyBorder="1" applyAlignment="1">
      <alignment horizontal="center" vertical="top"/>
    </xf>
    <xf numFmtId="172" fontId="6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" fontId="67" fillId="0" borderId="0" xfId="0" applyNumberFormat="1" applyFont="1" applyFill="1" applyAlignment="1">
      <alignment/>
    </xf>
    <xf numFmtId="0" fontId="69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" fontId="69" fillId="0" borderId="12" xfId="0" applyNumberFormat="1" applyFont="1" applyFill="1" applyBorder="1" applyAlignment="1">
      <alignment horizontal="center" vertical="top"/>
    </xf>
    <xf numFmtId="2" fontId="69" fillId="0" borderId="12" xfId="0" applyNumberFormat="1" applyFont="1" applyFill="1" applyBorder="1" applyAlignment="1">
      <alignment horizontal="center" vertical="top"/>
    </xf>
    <xf numFmtId="172" fontId="69" fillId="0" borderId="0" xfId="0" applyNumberFormat="1" applyFont="1" applyFill="1" applyBorder="1" applyAlignment="1">
      <alignment horizontal="center" vertical="top"/>
    </xf>
    <xf numFmtId="2" fontId="68" fillId="0" borderId="10" xfId="53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top"/>
    </xf>
    <xf numFmtId="1" fontId="10" fillId="0" borderId="10" xfId="0" applyNumberFormat="1" applyFont="1" applyFill="1" applyBorder="1" applyAlignment="1">
      <alignment horizontal="center" vertical="top"/>
    </xf>
    <xf numFmtId="1" fontId="69" fillId="0" borderId="10" xfId="0" applyNumberFormat="1" applyFont="1" applyFill="1" applyBorder="1" applyAlignment="1">
      <alignment horizontal="center" vertical="top"/>
    </xf>
    <xf numFmtId="2" fontId="69" fillId="0" borderId="10" xfId="0" applyNumberFormat="1" applyFont="1" applyFill="1" applyBorder="1" applyAlignment="1">
      <alignment horizontal="center" vertical="top"/>
    </xf>
    <xf numFmtId="172" fontId="69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4" fillId="0" borderId="0" xfId="0" applyFont="1" applyFill="1" applyAlignment="1">
      <alignment horizontal="left" vertical="top" wrapText="1"/>
    </xf>
    <xf numFmtId="1" fontId="5" fillId="0" borderId="14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66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right"/>
    </xf>
    <xf numFmtId="0" fontId="65" fillId="0" borderId="12" xfId="0" applyFont="1" applyFill="1" applyBorder="1" applyAlignment="1">
      <alignment horizontal="right" wrapText="1"/>
    </xf>
    <xf numFmtId="0" fontId="61" fillId="0" borderId="12" xfId="0" applyFont="1" applyFill="1" applyBorder="1" applyAlignment="1">
      <alignment horizontal="right"/>
    </xf>
    <xf numFmtId="0" fontId="61" fillId="0" borderId="0" xfId="0" applyFont="1" applyFill="1" applyAlignment="1">
      <alignment horizontal="right" wrapText="1"/>
    </xf>
    <xf numFmtId="0" fontId="71" fillId="0" borderId="0" xfId="0" applyFont="1" applyFill="1" applyAlignment="1">
      <alignment horizontal="left" wrapText="1"/>
    </xf>
    <xf numFmtId="0" fontId="62" fillId="0" borderId="1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0" fillId="0" borderId="0" xfId="0" applyFill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112" zoomScaleNormal="112" zoomScaleSheetLayoutView="110" workbookViewId="0" topLeftCell="A1">
      <selection activeCell="D29" sqref="D29"/>
    </sheetView>
  </sheetViews>
  <sheetFormatPr defaultColWidth="9.00390625" defaultRowHeight="12.75"/>
  <cols>
    <col min="1" max="1" width="5.625" style="54" customWidth="1"/>
    <col min="2" max="2" width="28.25390625" style="40" customWidth="1"/>
    <col min="3" max="3" width="17.875" style="40" customWidth="1"/>
    <col min="4" max="4" width="19.375" style="40" customWidth="1"/>
    <col min="5" max="5" width="16.875" style="67" customWidth="1"/>
    <col min="6" max="6" width="19.375" style="66" customWidth="1"/>
    <col min="7" max="7" width="19.875" style="66" customWidth="1"/>
    <col min="8" max="8" width="10.625" style="40" bestFit="1" customWidth="1"/>
    <col min="9" max="10" width="9.125" style="40" customWidth="1"/>
    <col min="11" max="16384" width="9.125" style="40" customWidth="1"/>
  </cols>
  <sheetData>
    <row r="1" spans="5:7" ht="30" customHeight="1">
      <c r="E1" s="67" t="s">
        <v>10</v>
      </c>
      <c r="G1" s="84" t="s">
        <v>62</v>
      </c>
    </row>
    <row r="2" spans="1:7" ht="18" customHeight="1">
      <c r="A2" s="101" t="s">
        <v>79</v>
      </c>
      <c r="B2" s="101"/>
      <c r="C2" s="101"/>
      <c r="D2" s="101"/>
      <c r="E2" s="101"/>
      <c r="F2" s="101"/>
      <c r="G2" s="101"/>
    </row>
    <row r="3" spans="1:7" ht="15" customHeight="1">
      <c r="A3" s="55"/>
      <c r="B3" s="55"/>
      <c r="C3" s="55"/>
      <c r="D3" s="55"/>
      <c r="E3" s="55"/>
      <c r="F3" s="55"/>
      <c r="G3" s="85"/>
    </row>
    <row r="4" spans="1:7" ht="12.75" customHeight="1">
      <c r="A4" s="95" t="s">
        <v>0</v>
      </c>
      <c r="B4" s="95" t="s">
        <v>58</v>
      </c>
      <c r="C4" s="95" t="s">
        <v>13</v>
      </c>
      <c r="D4" s="95" t="s">
        <v>11</v>
      </c>
      <c r="E4" s="95" t="s">
        <v>72</v>
      </c>
      <c r="F4" s="104" t="s">
        <v>74</v>
      </c>
      <c r="G4" s="104" t="s">
        <v>77</v>
      </c>
    </row>
    <row r="5" spans="1:7" ht="98.25" customHeight="1">
      <c r="A5" s="95"/>
      <c r="B5" s="95"/>
      <c r="C5" s="95"/>
      <c r="D5" s="95"/>
      <c r="E5" s="95"/>
      <c r="F5" s="104"/>
      <c r="G5" s="104"/>
    </row>
    <row r="6" spans="1:7" s="56" customFormat="1" ht="12.75" customHeight="1">
      <c r="A6" s="50">
        <v>1</v>
      </c>
      <c r="B6" s="50">
        <v>2</v>
      </c>
      <c r="C6" s="50">
        <v>3</v>
      </c>
      <c r="D6" s="50">
        <v>4</v>
      </c>
      <c r="E6" s="50">
        <v>5</v>
      </c>
      <c r="F6" s="65">
        <v>6</v>
      </c>
      <c r="G6" s="65">
        <v>7</v>
      </c>
    </row>
    <row r="7" spans="1:20" ht="15" customHeight="1">
      <c r="A7" s="57">
        <v>1</v>
      </c>
      <c r="B7" s="58" t="s">
        <v>14</v>
      </c>
      <c r="C7" s="68" t="s">
        <v>80</v>
      </c>
      <c r="D7" s="69">
        <v>1.54</v>
      </c>
      <c r="E7" s="68" t="s">
        <v>101</v>
      </c>
      <c r="F7" s="70">
        <f>C7/E7</f>
        <v>1.9640287769784173</v>
      </c>
      <c r="G7" s="86">
        <v>10</v>
      </c>
      <c r="H7" s="59"/>
      <c r="I7" s="60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1:8" ht="15.75">
      <c r="A8" s="57">
        <v>2</v>
      </c>
      <c r="B8" s="58" t="s">
        <v>2</v>
      </c>
      <c r="C8" s="68" t="s">
        <v>81</v>
      </c>
      <c r="D8" s="69">
        <v>6.04</v>
      </c>
      <c r="E8" s="68" t="s">
        <v>102</v>
      </c>
      <c r="F8" s="70">
        <f aca="true" t="shared" si="0" ref="F8:F29">C8/E8</f>
        <v>6.4227642276422765</v>
      </c>
      <c r="G8" s="86">
        <v>12</v>
      </c>
      <c r="H8" s="59"/>
    </row>
    <row r="9" spans="1:8" ht="15.75">
      <c r="A9" s="57">
        <v>3</v>
      </c>
      <c r="B9" s="58" t="s">
        <v>15</v>
      </c>
      <c r="C9" s="68" t="s">
        <v>82</v>
      </c>
      <c r="D9" s="69">
        <v>1.1</v>
      </c>
      <c r="E9" s="68" t="s">
        <v>103</v>
      </c>
      <c r="F9" s="70">
        <f t="shared" si="0"/>
        <v>0.4147368421052632</v>
      </c>
      <c r="G9" s="86">
        <v>360</v>
      </c>
      <c r="H9" s="59"/>
    </row>
    <row r="10" spans="1:8" ht="15.75">
      <c r="A10" s="57">
        <v>4</v>
      </c>
      <c r="B10" s="58" t="s">
        <v>16</v>
      </c>
      <c r="C10" s="68" t="s">
        <v>83</v>
      </c>
      <c r="D10" s="69">
        <v>1.22</v>
      </c>
      <c r="E10" s="68" t="s">
        <v>104</v>
      </c>
      <c r="F10" s="70">
        <f t="shared" si="0"/>
        <v>1.4372093023255814</v>
      </c>
      <c r="G10" s="86">
        <v>23</v>
      </c>
      <c r="H10" s="59"/>
    </row>
    <row r="11" spans="1:8" ht="15.75">
      <c r="A11" s="57">
        <v>5</v>
      </c>
      <c r="B11" s="58" t="s">
        <v>17</v>
      </c>
      <c r="C11" s="68" t="s">
        <v>83</v>
      </c>
      <c r="D11" s="69">
        <v>0.82</v>
      </c>
      <c r="E11" s="68" t="s">
        <v>105</v>
      </c>
      <c r="F11" s="70">
        <f t="shared" si="0"/>
        <v>0.5953757225433526</v>
      </c>
      <c r="G11" s="86">
        <v>52</v>
      </c>
      <c r="H11" s="59"/>
    </row>
    <row r="12" spans="1:8" ht="15.75">
      <c r="A12" s="57">
        <v>6</v>
      </c>
      <c r="B12" s="58" t="s">
        <v>7</v>
      </c>
      <c r="C12" s="68" t="s">
        <v>84</v>
      </c>
      <c r="D12" s="69">
        <v>4.66</v>
      </c>
      <c r="E12" s="68" t="s">
        <v>106</v>
      </c>
      <c r="F12" s="70">
        <f t="shared" si="0"/>
        <v>6.328125</v>
      </c>
      <c r="G12" s="86">
        <v>3</v>
      </c>
      <c r="H12" s="59"/>
    </row>
    <row r="13" spans="1:8" ht="15.75">
      <c r="A13" s="57">
        <v>7</v>
      </c>
      <c r="B13" s="58" t="s">
        <v>18</v>
      </c>
      <c r="C13" s="68" t="s">
        <v>85</v>
      </c>
      <c r="D13" s="71">
        <v>0.39</v>
      </c>
      <c r="E13" s="68" t="s">
        <v>107</v>
      </c>
      <c r="F13" s="70">
        <f t="shared" si="0"/>
        <v>0.11774600504625736</v>
      </c>
      <c r="G13" s="99">
        <v>60</v>
      </c>
      <c r="H13" s="59"/>
    </row>
    <row r="14" spans="1:8" ht="15.75">
      <c r="A14" s="57">
        <v>8</v>
      </c>
      <c r="B14" s="58" t="s">
        <v>6</v>
      </c>
      <c r="C14" s="68" t="s">
        <v>86</v>
      </c>
      <c r="D14" s="71">
        <v>0.36</v>
      </c>
      <c r="E14" s="68" t="s">
        <v>108</v>
      </c>
      <c r="F14" s="70">
        <f t="shared" si="0"/>
        <v>0.14809384164222875</v>
      </c>
      <c r="G14" s="100"/>
      <c r="H14" s="59"/>
    </row>
    <row r="15" spans="1:8" ht="15.75">
      <c r="A15" s="57">
        <v>9</v>
      </c>
      <c r="B15" s="58" t="s">
        <v>19</v>
      </c>
      <c r="C15" s="68" t="s">
        <v>87</v>
      </c>
      <c r="D15" s="71">
        <v>1.55</v>
      </c>
      <c r="E15" s="68" t="s">
        <v>109</v>
      </c>
      <c r="F15" s="70">
        <f t="shared" si="0"/>
        <v>0.8784029038112523</v>
      </c>
      <c r="G15" s="99">
        <v>217</v>
      </c>
      <c r="H15" s="59"/>
    </row>
    <row r="16" spans="1:8" ht="15.75">
      <c r="A16" s="57">
        <v>10</v>
      </c>
      <c r="B16" s="58" t="s">
        <v>5</v>
      </c>
      <c r="C16" s="68" t="s">
        <v>88</v>
      </c>
      <c r="D16" s="71">
        <v>0.52</v>
      </c>
      <c r="E16" s="68" t="s">
        <v>110</v>
      </c>
      <c r="F16" s="70">
        <f t="shared" si="0"/>
        <v>0.7371601208459214</v>
      </c>
      <c r="G16" s="100"/>
      <c r="H16" s="59"/>
    </row>
    <row r="17" spans="1:8" ht="15.75">
      <c r="A17" s="57">
        <v>11</v>
      </c>
      <c r="B17" s="58" t="s">
        <v>20</v>
      </c>
      <c r="C17" s="68" t="s">
        <v>89</v>
      </c>
      <c r="D17" s="69">
        <v>3.24</v>
      </c>
      <c r="E17" s="68" t="s">
        <v>111</v>
      </c>
      <c r="F17" s="70">
        <f t="shared" si="0"/>
        <v>0.907928388746803</v>
      </c>
      <c r="G17" s="86">
        <v>24</v>
      </c>
      <c r="H17" s="59"/>
    </row>
    <row r="18" spans="1:8" ht="15.75">
      <c r="A18" s="57">
        <v>12</v>
      </c>
      <c r="B18" s="58" t="s">
        <v>8</v>
      </c>
      <c r="C18" s="68" t="s">
        <v>90</v>
      </c>
      <c r="D18" s="69">
        <v>4.25</v>
      </c>
      <c r="E18" s="68" t="s">
        <v>112</v>
      </c>
      <c r="F18" s="70">
        <f t="shared" si="0"/>
        <v>2.9056603773584904</v>
      </c>
      <c r="G18" s="86">
        <v>16</v>
      </c>
      <c r="H18" s="59"/>
    </row>
    <row r="19" spans="1:8" ht="15.75">
      <c r="A19" s="57">
        <v>13</v>
      </c>
      <c r="B19" s="58" t="s">
        <v>21</v>
      </c>
      <c r="C19" s="68" t="s">
        <v>91</v>
      </c>
      <c r="D19" s="69">
        <v>2.48</v>
      </c>
      <c r="E19" s="68" t="s">
        <v>113</v>
      </c>
      <c r="F19" s="70">
        <f t="shared" si="0"/>
        <v>2.5656565656565657</v>
      </c>
      <c r="G19" s="86">
        <v>2</v>
      </c>
      <c r="H19" s="59"/>
    </row>
    <row r="20" spans="1:8" ht="15.75">
      <c r="A20" s="57">
        <v>14</v>
      </c>
      <c r="B20" s="58" t="s">
        <v>22</v>
      </c>
      <c r="C20" s="68" t="s">
        <v>92</v>
      </c>
      <c r="D20" s="69">
        <v>0.72</v>
      </c>
      <c r="E20" s="68" t="s">
        <v>114</v>
      </c>
      <c r="F20" s="70">
        <f t="shared" si="0"/>
        <v>1.0103626943005182</v>
      </c>
      <c r="G20" s="86">
        <v>10</v>
      </c>
      <c r="H20" s="59"/>
    </row>
    <row r="21" spans="1:8" ht="15.75">
      <c r="A21" s="57">
        <v>15</v>
      </c>
      <c r="B21" s="58" t="s">
        <v>23</v>
      </c>
      <c r="C21" s="68" t="s">
        <v>93</v>
      </c>
      <c r="D21" s="69">
        <v>2.23</v>
      </c>
      <c r="E21" s="68" t="s">
        <v>115</v>
      </c>
      <c r="F21" s="70">
        <f t="shared" si="0"/>
        <v>2.343283582089552</v>
      </c>
      <c r="G21" s="86">
        <v>1211</v>
      </c>
      <c r="H21" s="59"/>
    </row>
    <row r="22" spans="1:8" ht="15.75">
      <c r="A22" s="57">
        <v>16</v>
      </c>
      <c r="B22" s="58" t="s">
        <v>1</v>
      </c>
      <c r="C22" s="68" t="s">
        <v>94</v>
      </c>
      <c r="D22" s="69">
        <v>6.26</v>
      </c>
      <c r="E22" s="68" t="s">
        <v>116</v>
      </c>
      <c r="F22" s="70">
        <f t="shared" si="0"/>
        <v>8.761111111111111</v>
      </c>
      <c r="G22" s="86">
        <v>135</v>
      </c>
      <c r="H22" s="59"/>
    </row>
    <row r="23" spans="1:8" ht="15.75">
      <c r="A23" s="57">
        <v>17</v>
      </c>
      <c r="B23" s="58" t="s">
        <v>24</v>
      </c>
      <c r="C23" s="68" t="s">
        <v>95</v>
      </c>
      <c r="D23" s="71">
        <v>4.03</v>
      </c>
      <c r="E23" s="68" t="s">
        <v>117</v>
      </c>
      <c r="F23" s="70">
        <f t="shared" si="0"/>
        <v>3.315142576204523</v>
      </c>
      <c r="G23" s="99">
        <v>246</v>
      </c>
      <c r="H23" s="59"/>
    </row>
    <row r="24" spans="1:8" ht="15.75">
      <c r="A24" s="57">
        <v>18</v>
      </c>
      <c r="B24" s="58" t="s">
        <v>4</v>
      </c>
      <c r="C24" s="68" t="s">
        <v>96</v>
      </c>
      <c r="D24" s="71">
        <v>2.33</v>
      </c>
      <c r="E24" s="68" t="s">
        <v>118</v>
      </c>
      <c r="F24" s="70">
        <f t="shared" si="0"/>
        <v>1.2349689011748446</v>
      </c>
      <c r="G24" s="100"/>
      <c r="H24" s="59"/>
    </row>
    <row r="25" spans="1:8" ht="15.75">
      <c r="A25" s="57">
        <v>19</v>
      </c>
      <c r="B25" s="58" t="s">
        <v>25</v>
      </c>
      <c r="C25" s="68" t="s">
        <v>97</v>
      </c>
      <c r="D25" s="69">
        <v>2.25</v>
      </c>
      <c r="E25" s="68" t="s">
        <v>119</v>
      </c>
      <c r="F25" s="70">
        <f t="shared" si="0"/>
        <v>2.4933920704845813</v>
      </c>
      <c r="G25" s="86">
        <v>88</v>
      </c>
      <c r="H25" s="59"/>
    </row>
    <row r="26" spans="1:8" ht="15.75">
      <c r="A26" s="57">
        <v>20</v>
      </c>
      <c r="B26" s="58" t="s">
        <v>26</v>
      </c>
      <c r="C26" s="68" t="s">
        <v>98</v>
      </c>
      <c r="D26" s="71">
        <v>1.92</v>
      </c>
      <c r="E26" s="68" t="s">
        <v>120</v>
      </c>
      <c r="F26" s="70">
        <f t="shared" si="0"/>
        <v>1.9947460595446584</v>
      </c>
      <c r="G26" s="99">
        <v>71</v>
      </c>
      <c r="H26" s="59"/>
    </row>
    <row r="27" spans="1:8" ht="15.75">
      <c r="A27" s="57">
        <v>21</v>
      </c>
      <c r="B27" s="58" t="s">
        <v>3</v>
      </c>
      <c r="C27" s="68" t="s">
        <v>99</v>
      </c>
      <c r="D27" s="71">
        <v>2.47</v>
      </c>
      <c r="E27" s="68" t="s">
        <v>121</v>
      </c>
      <c r="F27" s="70">
        <f t="shared" si="0"/>
        <v>1.371967654986523</v>
      </c>
      <c r="G27" s="100"/>
      <c r="H27" s="59"/>
    </row>
    <row r="28" spans="1:8" ht="15.75">
      <c r="A28" s="57">
        <v>22</v>
      </c>
      <c r="B28" s="58" t="s">
        <v>27</v>
      </c>
      <c r="C28" s="68" t="s">
        <v>100</v>
      </c>
      <c r="D28" s="69">
        <v>2.51</v>
      </c>
      <c r="E28" s="68" t="s">
        <v>122</v>
      </c>
      <c r="F28" s="70">
        <f t="shared" si="0"/>
        <v>2.565891472868217</v>
      </c>
      <c r="G28" s="86">
        <v>45</v>
      </c>
      <c r="H28" s="59"/>
    </row>
    <row r="29" spans="1:8" ht="15.75">
      <c r="A29" s="96" t="s">
        <v>9</v>
      </c>
      <c r="B29" s="97"/>
      <c r="C29" s="72">
        <f>C7+C8+C9+C10+C11+C12+C13+C14+C15+C16+C17+C18+C19+C20+C21+C22+C23+C24+C25+C26+C27+C28</f>
        <v>21668</v>
      </c>
      <c r="D29" s="83">
        <v>2.37</v>
      </c>
      <c r="E29" s="73">
        <v>16737</v>
      </c>
      <c r="F29" s="74">
        <f t="shared" si="0"/>
        <v>1.294616717452351</v>
      </c>
      <c r="G29" s="87">
        <f>SUM(G7:G28)</f>
        <v>2585</v>
      </c>
      <c r="H29" s="59"/>
    </row>
    <row r="30" spans="1:10" ht="15.75">
      <c r="A30" s="105" t="s">
        <v>78</v>
      </c>
      <c r="B30" s="106"/>
      <c r="C30" s="88">
        <v>22100</v>
      </c>
      <c r="D30" s="89">
        <v>2.42</v>
      </c>
      <c r="E30" s="88">
        <v>16955</v>
      </c>
      <c r="F30" s="90">
        <v>1.3</v>
      </c>
      <c r="G30" s="91">
        <v>2647</v>
      </c>
      <c r="H30" s="59"/>
      <c r="J30" s="77"/>
    </row>
    <row r="31" spans="1:10" ht="15.75">
      <c r="A31" s="78" t="s">
        <v>76</v>
      </c>
      <c r="B31" s="79"/>
      <c r="C31" s="80"/>
      <c r="D31" s="81"/>
      <c r="E31" s="80"/>
      <c r="F31" s="82"/>
      <c r="G31" s="92"/>
      <c r="H31" s="59"/>
      <c r="J31" s="77"/>
    </row>
    <row r="32" spans="1:7" s="62" customFormat="1" ht="27" customHeight="1">
      <c r="A32" s="102" t="s">
        <v>75</v>
      </c>
      <c r="B32" s="103"/>
      <c r="C32" s="103"/>
      <c r="D32" s="103"/>
      <c r="E32" s="103"/>
      <c r="F32" s="75"/>
      <c r="G32" s="93"/>
    </row>
    <row r="33" spans="1:8" ht="48.75" customHeight="1">
      <c r="A33" s="98" t="s">
        <v>73</v>
      </c>
      <c r="B33" s="98"/>
      <c r="C33" s="98"/>
      <c r="D33" s="98"/>
      <c r="E33" s="98"/>
      <c r="F33" s="98"/>
      <c r="G33" s="98"/>
      <c r="H33" s="64"/>
    </row>
    <row r="34" spans="2:5" ht="15.75">
      <c r="B34" s="63"/>
      <c r="C34" s="76"/>
      <c r="D34" s="66"/>
      <c r="E34" s="66"/>
    </row>
    <row r="35" spans="2:6" ht="15.75" customHeight="1">
      <c r="B35" s="94"/>
      <c r="C35" s="94"/>
      <c r="D35" s="94"/>
      <c r="E35" s="94"/>
      <c r="F35" s="94"/>
    </row>
    <row r="36" spans="2:5" ht="15.75">
      <c r="B36" s="63"/>
      <c r="C36" s="76"/>
      <c r="D36" s="66"/>
      <c r="E36" s="66"/>
    </row>
    <row r="37" spans="2:6" ht="15.75" customHeight="1">
      <c r="B37" s="94"/>
      <c r="C37" s="94"/>
      <c r="D37" s="94"/>
      <c r="E37" s="94"/>
      <c r="F37" s="94"/>
    </row>
  </sheetData>
  <sheetProtection/>
  <mergeCells count="18">
    <mergeCell ref="A2:G2"/>
    <mergeCell ref="A32:E32"/>
    <mergeCell ref="F4:F5"/>
    <mergeCell ref="G4:G5"/>
    <mergeCell ref="A4:A5"/>
    <mergeCell ref="B4:B5"/>
    <mergeCell ref="A30:B30"/>
    <mergeCell ref="G15:G16"/>
    <mergeCell ref="B37:F37"/>
    <mergeCell ref="B35:F35"/>
    <mergeCell ref="C4:C5"/>
    <mergeCell ref="D4:D5"/>
    <mergeCell ref="E4:E5"/>
    <mergeCell ref="A29:B29"/>
    <mergeCell ref="A33:G33"/>
    <mergeCell ref="G26:G27"/>
    <mergeCell ref="G23:G24"/>
    <mergeCell ref="G13:G14"/>
  </mergeCells>
  <printOptions horizontalCentered="1"/>
  <pageMargins left="1.0236220472440944" right="0.7480314960629921" top="0.15748031496062992" bottom="0.15748031496062992" header="0" footer="0.0393700787401574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10"/>
  <sheetViews>
    <sheetView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N31" sqref="BN31"/>
    </sheetView>
  </sheetViews>
  <sheetFormatPr defaultColWidth="9.00390625" defaultRowHeight="12.75"/>
  <cols>
    <col min="1" max="1" width="5.25390625" style="3" customWidth="1"/>
    <col min="2" max="2" width="26.375" style="3" customWidth="1"/>
    <col min="3" max="27" width="12.75390625" style="3" hidden="1" customWidth="1"/>
    <col min="28" max="28" width="11.375" style="3" hidden="1" customWidth="1"/>
    <col min="29" max="29" width="12.875" style="3" hidden="1" customWidth="1"/>
    <col min="30" max="30" width="11.625" style="3" hidden="1" customWidth="1"/>
    <col min="31" max="31" width="12.75390625" style="3" hidden="1" customWidth="1"/>
    <col min="32" max="32" width="12.125" style="3" hidden="1" customWidth="1"/>
    <col min="33" max="33" width="12.75390625" style="3" hidden="1" customWidth="1"/>
    <col min="34" max="34" width="13.125" style="3" hidden="1" customWidth="1"/>
    <col min="35" max="35" width="12.75390625" style="3" hidden="1" customWidth="1"/>
    <col min="36" max="36" width="12.375" style="3" hidden="1" customWidth="1"/>
    <col min="37" max="37" width="12.00390625" style="3" hidden="1" customWidth="1"/>
    <col min="38" max="38" width="13.125" style="3" hidden="1" customWidth="1"/>
    <col min="39" max="41" width="13.375" style="3" hidden="1" customWidth="1"/>
    <col min="42" max="42" width="12.00390625" style="3" hidden="1" customWidth="1"/>
    <col min="43" max="43" width="11.75390625" style="3" hidden="1" customWidth="1"/>
    <col min="44" max="44" width="10.875" style="3" customWidth="1"/>
    <col min="45" max="45" width="11.25390625" style="3" customWidth="1"/>
    <col min="46" max="46" width="12.25390625" style="3" customWidth="1"/>
    <col min="47" max="47" width="11.00390625" style="3" customWidth="1"/>
    <col min="48" max="48" width="12.125" style="3" customWidth="1"/>
    <col min="49" max="49" width="11.25390625" style="3" customWidth="1"/>
    <col min="50" max="50" width="12.25390625" style="3" customWidth="1"/>
    <col min="51" max="51" width="11.375" style="3" customWidth="1"/>
    <col min="52" max="52" width="12.875" style="3" customWidth="1"/>
    <col min="53" max="53" width="11.00390625" style="3" customWidth="1"/>
    <col min="54" max="54" width="12.00390625" style="3" customWidth="1"/>
    <col min="55" max="55" width="11.75390625" style="3" customWidth="1"/>
    <col min="56" max="56" width="12.75390625" style="3" customWidth="1"/>
    <col min="57" max="57" width="11.00390625" style="3" customWidth="1"/>
    <col min="58" max="58" width="13.00390625" style="3" customWidth="1"/>
    <col min="59" max="59" width="12.00390625" style="3" customWidth="1"/>
    <col min="60" max="60" width="13.125" style="3" customWidth="1"/>
    <col min="61" max="61" width="12.75390625" style="3" customWidth="1"/>
    <col min="62" max="62" width="13.125" style="3" customWidth="1"/>
    <col min="63" max="63" width="13.75390625" style="3" customWidth="1"/>
    <col min="64" max="64" width="12.875" style="3" customWidth="1"/>
    <col min="65" max="65" width="12.25390625" style="3" customWidth="1"/>
    <col min="66" max="66" width="13.75390625" style="3" customWidth="1"/>
    <col min="67" max="67" width="12.00390625" style="45" customWidth="1"/>
    <col min="68" max="68" width="12.375" style="45" customWidth="1"/>
    <col min="69" max="16384" width="9.125" style="3" customWidth="1"/>
  </cols>
  <sheetData>
    <row r="1" spans="6:68" ht="13.5" customHeight="1">
      <c r="F1" s="112"/>
      <c r="G1" s="112"/>
      <c r="H1" s="112"/>
      <c r="I1" s="112"/>
      <c r="J1" s="8"/>
      <c r="K1" s="115" t="s">
        <v>29</v>
      </c>
      <c r="L1" s="115"/>
      <c r="M1" s="115"/>
      <c r="N1" s="115"/>
      <c r="O1" s="115"/>
      <c r="P1" s="112"/>
      <c r="Q1" s="112"/>
      <c r="T1" s="108" t="s">
        <v>43</v>
      </c>
      <c r="U1" s="108"/>
      <c r="V1" s="108"/>
      <c r="W1" s="108"/>
      <c r="AW1" s="109"/>
      <c r="AX1" s="109"/>
      <c r="BA1" s="52"/>
      <c r="BB1" s="52"/>
      <c r="BD1" s="52" t="s">
        <v>57</v>
      </c>
      <c r="BG1" s="52"/>
      <c r="BL1" s="52"/>
      <c r="BM1" s="112"/>
      <c r="BN1" s="116"/>
      <c r="BO1" s="46"/>
      <c r="BP1" s="46" t="s">
        <v>65</v>
      </c>
    </row>
    <row r="2" spans="2:68" ht="32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14" t="s">
        <v>12</v>
      </c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O2" s="47"/>
      <c r="BP2" s="47"/>
    </row>
    <row r="3" spans="1:68" s="2" customFormat="1" ht="102.75" customHeight="1">
      <c r="A3" s="50" t="s">
        <v>0</v>
      </c>
      <c r="B3" s="10" t="s">
        <v>58</v>
      </c>
      <c r="C3" s="50" t="s">
        <v>38</v>
      </c>
      <c r="D3" s="50" t="s">
        <v>31</v>
      </c>
      <c r="E3" s="11" t="s">
        <v>37</v>
      </c>
      <c r="F3" s="50" t="s">
        <v>28</v>
      </c>
      <c r="G3" s="11" t="s">
        <v>37</v>
      </c>
      <c r="H3" s="50" t="s">
        <v>32</v>
      </c>
      <c r="I3" s="11" t="s">
        <v>37</v>
      </c>
      <c r="J3" s="50" t="s">
        <v>33</v>
      </c>
      <c r="K3" s="11" t="s">
        <v>37</v>
      </c>
      <c r="L3" s="50" t="s">
        <v>34</v>
      </c>
      <c r="M3" s="11" t="s">
        <v>37</v>
      </c>
      <c r="N3" s="50" t="s">
        <v>35</v>
      </c>
      <c r="O3" s="11" t="s">
        <v>37</v>
      </c>
      <c r="P3" s="50" t="s">
        <v>36</v>
      </c>
      <c r="Q3" s="11" t="s">
        <v>37</v>
      </c>
      <c r="R3" s="50" t="s">
        <v>39</v>
      </c>
      <c r="S3" s="11" t="s">
        <v>37</v>
      </c>
      <c r="T3" s="50" t="s">
        <v>40</v>
      </c>
      <c r="U3" s="11" t="s">
        <v>37</v>
      </c>
      <c r="V3" s="50" t="s">
        <v>44</v>
      </c>
      <c r="W3" s="11" t="s">
        <v>37</v>
      </c>
      <c r="X3" s="50" t="s">
        <v>45</v>
      </c>
      <c r="Y3" s="11" t="s">
        <v>37</v>
      </c>
      <c r="Z3" s="50" t="s">
        <v>46</v>
      </c>
      <c r="AA3" s="11" t="s">
        <v>37</v>
      </c>
      <c r="AB3" s="50" t="s">
        <v>47</v>
      </c>
      <c r="AC3" s="11" t="s">
        <v>37</v>
      </c>
      <c r="AD3" s="50" t="s">
        <v>48</v>
      </c>
      <c r="AE3" s="11" t="s">
        <v>37</v>
      </c>
      <c r="AF3" s="50" t="s">
        <v>49</v>
      </c>
      <c r="AG3" s="11" t="s">
        <v>37</v>
      </c>
      <c r="AH3" s="50" t="s">
        <v>50</v>
      </c>
      <c r="AI3" s="11" t="s">
        <v>37</v>
      </c>
      <c r="AJ3" s="50" t="s">
        <v>51</v>
      </c>
      <c r="AK3" s="11" t="s">
        <v>37</v>
      </c>
      <c r="AL3" s="50" t="s">
        <v>41</v>
      </c>
      <c r="AM3" s="11" t="s">
        <v>37</v>
      </c>
      <c r="AN3" s="50" t="s">
        <v>42</v>
      </c>
      <c r="AO3" s="11" t="s">
        <v>37</v>
      </c>
      <c r="AP3" s="50" t="s">
        <v>52</v>
      </c>
      <c r="AQ3" s="11" t="s">
        <v>37</v>
      </c>
      <c r="AR3" s="51" t="s">
        <v>54</v>
      </c>
      <c r="AS3" s="51" t="s">
        <v>53</v>
      </c>
      <c r="AT3" s="12" t="s">
        <v>37</v>
      </c>
      <c r="AU3" s="51" t="s">
        <v>55</v>
      </c>
      <c r="AV3" s="12" t="s">
        <v>37</v>
      </c>
      <c r="AW3" s="51" t="s">
        <v>56</v>
      </c>
      <c r="AX3" s="12" t="s">
        <v>37</v>
      </c>
      <c r="AY3" s="51" t="s">
        <v>60</v>
      </c>
      <c r="AZ3" s="12" t="s">
        <v>37</v>
      </c>
      <c r="BA3" s="51" t="s">
        <v>61</v>
      </c>
      <c r="BB3" s="12" t="s">
        <v>37</v>
      </c>
      <c r="BC3" s="51" t="s">
        <v>63</v>
      </c>
      <c r="BD3" s="12" t="s">
        <v>37</v>
      </c>
      <c r="BE3" s="51" t="s">
        <v>64</v>
      </c>
      <c r="BF3" s="12" t="s">
        <v>37</v>
      </c>
      <c r="BG3" s="51" t="s">
        <v>66</v>
      </c>
      <c r="BH3" s="12" t="s">
        <v>37</v>
      </c>
      <c r="BI3" s="51" t="s">
        <v>67</v>
      </c>
      <c r="BJ3" s="12" t="s">
        <v>37</v>
      </c>
      <c r="BK3" s="51" t="s">
        <v>69</v>
      </c>
      <c r="BL3" s="12" t="s">
        <v>37</v>
      </c>
      <c r="BM3" s="51" t="s">
        <v>70</v>
      </c>
      <c r="BN3" s="41" t="s">
        <v>37</v>
      </c>
      <c r="BO3" s="51" t="s">
        <v>71</v>
      </c>
      <c r="BP3" s="12" t="s">
        <v>37</v>
      </c>
    </row>
    <row r="4" spans="1:68" s="2" customFormat="1" ht="12.75" customHeight="1">
      <c r="A4" s="4">
        <v>1</v>
      </c>
      <c r="B4" s="4">
        <v>2</v>
      </c>
      <c r="C4" s="4">
        <v>2</v>
      </c>
      <c r="D4" s="4">
        <v>3</v>
      </c>
      <c r="E4" s="4">
        <v>4</v>
      </c>
      <c r="F4" s="13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4">
        <v>31</v>
      </c>
      <c r="AG4" s="4">
        <v>32</v>
      </c>
      <c r="AH4" s="4">
        <v>33</v>
      </c>
      <c r="AI4" s="4">
        <v>34</v>
      </c>
      <c r="AJ4" s="4">
        <v>35</v>
      </c>
      <c r="AK4" s="4">
        <v>36</v>
      </c>
      <c r="AL4" s="4">
        <v>37</v>
      </c>
      <c r="AM4" s="4">
        <v>38</v>
      </c>
      <c r="AN4" s="4">
        <v>39</v>
      </c>
      <c r="AO4" s="4">
        <v>40</v>
      </c>
      <c r="AP4" s="4">
        <v>41</v>
      </c>
      <c r="AQ4" s="4">
        <v>42</v>
      </c>
      <c r="AR4" s="4">
        <v>3</v>
      </c>
      <c r="AS4" s="4">
        <v>4</v>
      </c>
      <c r="AT4" s="4">
        <v>5</v>
      </c>
      <c r="AU4" s="14">
        <v>6</v>
      </c>
      <c r="AV4" s="14">
        <v>7</v>
      </c>
      <c r="AW4" s="14">
        <v>8</v>
      </c>
      <c r="AX4" s="14">
        <v>9</v>
      </c>
      <c r="AY4" s="14">
        <v>10</v>
      </c>
      <c r="AZ4" s="14">
        <v>11</v>
      </c>
      <c r="BA4" s="14">
        <v>12</v>
      </c>
      <c r="BB4" s="14">
        <v>13</v>
      </c>
      <c r="BC4" s="14">
        <v>14</v>
      </c>
      <c r="BD4" s="14">
        <v>15</v>
      </c>
      <c r="BE4" s="14">
        <v>16</v>
      </c>
      <c r="BF4" s="14">
        <v>17</v>
      </c>
      <c r="BG4" s="14">
        <v>18</v>
      </c>
      <c r="BH4" s="14">
        <v>19</v>
      </c>
      <c r="BI4" s="14">
        <v>20</v>
      </c>
      <c r="BJ4" s="14">
        <v>21</v>
      </c>
      <c r="BK4" s="14">
        <v>22</v>
      </c>
      <c r="BL4" s="14">
        <v>23</v>
      </c>
      <c r="BM4" s="14">
        <v>24</v>
      </c>
      <c r="BN4" s="42">
        <v>25</v>
      </c>
      <c r="BO4" s="14">
        <v>26</v>
      </c>
      <c r="BP4" s="14">
        <v>27</v>
      </c>
    </row>
    <row r="5" spans="1:68" s="2" customFormat="1" ht="13.5" customHeight="1">
      <c r="A5" s="5">
        <v>1</v>
      </c>
      <c r="B5" s="15" t="s">
        <v>14</v>
      </c>
      <c r="C5" s="16">
        <v>300</v>
      </c>
      <c r="D5" s="16">
        <v>300</v>
      </c>
      <c r="E5" s="17">
        <f>D5-C5</f>
        <v>0</v>
      </c>
      <c r="F5" s="16">
        <v>300</v>
      </c>
      <c r="G5" s="16">
        <f>F5-D5</f>
        <v>0</v>
      </c>
      <c r="H5" s="16">
        <v>305</v>
      </c>
      <c r="I5" s="16">
        <f>H5-F5</f>
        <v>5</v>
      </c>
      <c r="J5" s="16">
        <v>305</v>
      </c>
      <c r="K5" s="16">
        <f>J5-H5</f>
        <v>0</v>
      </c>
      <c r="L5" s="16">
        <v>305</v>
      </c>
      <c r="M5" s="16">
        <f>L5-J5</f>
        <v>0</v>
      </c>
      <c r="N5" s="16">
        <v>287</v>
      </c>
      <c r="O5" s="16">
        <f>N5-L5</f>
        <v>-18</v>
      </c>
      <c r="P5" s="16">
        <v>280</v>
      </c>
      <c r="Q5" s="16">
        <f aca="true" t="shared" si="0" ref="Q5:Q27">P5-N5</f>
        <v>-7</v>
      </c>
      <c r="R5" s="16">
        <v>275</v>
      </c>
      <c r="S5" s="18">
        <f aca="true" t="shared" si="1" ref="S5:S27">R5-P5</f>
        <v>-5</v>
      </c>
      <c r="T5" s="16">
        <v>267</v>
      </c>
      <c r="U5" s="18">
        <f>T5-R5</f>
        <v>-8</v>
      </c>
      <c r="V5" s="16">
        <v>254</v>
      </c>
      <c r="W5" s="18">
        <f>V5-T5</f>
        <v>-13</v>
      </c>
      <c r="X5" s="16">
        <v>253</v>
      </c>
      <c r="Y5" s="18">
        <f>X5-V5</f>
        <v>-1</v>
      </c>
      <c r="Z5" s="16">
        <v>250</v>
      </c>
      <c r="AA5" s="18">
        <f aca="true" t="shared" si="2" ref="AA5:AK27">Z5-X5</f>
        <v>-3</v>
      </c>
      <c r="AB5" s="16">
        <v>250</v>
      </c>
      <c r="AC5" s="18">
        <f t="shared" si="2"/>
        <v>0</v>
      </c>
      <c r="AD5" s="16">
        <v>231</v>
      </c>
      <c r="AE5" s="18">
        <f t="shared" si="2"/>
        <v>-19</v>
      </c>
      <c r="AF5" s="16">
        <v>231</v>
      </c>
      <c r="AG5" s="18">
        <f t="shared" si="2"/>
        <v>0</v>
      </c>
      <c r="AH5" s="16">
        <v>223</v>
      </c>
      <c r="AI5" s="18">
        <f t="shared" si="2"/>
        <v>-8</v>
      </c>
      <c r="AJ5" s="16">
        <v>230</v>
      </c>
      <c r="AK5" s="18">
        <f t="shared" si="2"/>
        <v>7</v>
      </c>
      <c r="AL5" s="16">
        <v>230</v>
      </c>
      <c r="AM5" s="18">
        <f>AL5-AJ5</f>
        <v>0</v>
      </c>
      <c r="AN5" s="16">
        <v>240</v>
      </c>
      <c r="AO5" s="18">
        <f aca="true" t="shared" si="3" ref="AO5:AO26">AN5-AL5</f>
        <v>10</v>
      </c>
      <c r="AP5" s="16">
        <v>238</v>
      </c>
      <c r="AQ5" s="18">
        <f aca="true" t="shared" si="4" ref="AQ5:AQ27">AP5-AN5</f>
        <v>-2</v>
      </c>
      <c r="AR5" s="19">
        <v>238</v>
      </c>
      <c r="AS5" s="19">
        <v>238</v>
      </c>
      <c r="AT5" s="19">
        <f aca="true" t="shared" si="5" ref="AT5:AT27">AS5-AR5</f>
        <v>0</v>
      </c>
      <c r="AU5" s="7">
        <v>238</v>
      </c>
      <c r="AV5" s="19">
        <f aca="true" t="shared" si="6" ref="AV5:AV26">AU5-AS5</f>
        <v>0</v>
      </c>
      <c r="AW5" s="7">
        <v>238</v>
      </c>
      <c r="AX5" s="19">
        <f aca="true" t="shared" si="7" ref="AX5:AX26">AW5-AU5</f>
        <v>0</v>
      </c>
      <c r="AY5" s="7">
        <v>238</v>
      </c>
      <c r="AZ5" s="19">
        <f aca="true" t="shared" si="8" ref="AZ5:AZ27">AY5-AW5</f>
        <v>0</v>
      </c>
      <c r="BA5" s="7">
        <v>238</v>
      </c>
      <c r="BB5" s="7">
        <f aca="true" t="shared" si="9" ref="BB5:BD26">BA5-AY5</f>
        <v>0</v>
      </c>
      <c r="BC5" s="7">
        <v>238</v>
      </c>
      <c r="BD5" s="7">
        <f t="shared" si="9"/>
        <v>0</v>
      </c>
      <c r="BE5" s="5">
        <v>238</v>
      </c>
      <c r="BF5" s="7">
        <f>BE5-BC5</f>
        <v>0</v>
      </c>
      <c r="BG5" s="7">
        <v>236</v>
      </c>
      <c r="BH5" s="7">
        <f aca="true" t="shared" si="10" ref="BH5:BH27">BG5-BE5</f>
        <v>-2</v>
      </c>
      <c r="BI5" s="7">
        <v>211</v>
      </c>
      <c r="BJ5" s="7">
        <f>BI5-BG5</f>
        <v>-25</v>
      </c>
      <c r="BK5" s="7">
        <v>191</v>
      </c>
      <c r="BL5" s="7">
        <f>BK5-BI5</f>
        <v>-20</v>
      </c>
      <c r="BM5" s="7">
        <v>191</v>
      </c>
      <c r="BN5" s="43">
        <f aca="true" t="shared" si="11" ref="BN5:BP26">BM5-BK5</f>
        <v>0</v>
      </c>
      <c r="BO5" s="7">
        <v>191</v>
      </c>
      <c r="BP5" s="43">
        <f t="shared" si="11"/>
        <v>0</v>
      </c>
    </row>
    <row r="6" spans="1:68" s="2" customFormat="1" ht="25.5" customHeight="1">
      <c r="A6" s="5">
        <v>2</v>
      </c>
      <c r="B6" s="15" t="s">
        <v>2</v>
      </c>
      <c r="C6" s="16">
        <v>424</v>
      </c>
      <c r="D6" s="16">
        <v>424</v>
      </c>
      <c r="E6" s="17">
        <f aca="true" t="shared" si="12" ref="E6:E27">D6-C6</f>
        <v>0</v>
      </c>
      <c r="F6" s="16">
        <v>440</v>
      </c>
      <c r="G6" s="16">
        <f aca="true" t="shared" si="13" ref="G6:G27">F6-D6</f>
        <v>16</v>
      </c>
      <c r="H6" s="16">
        <v>494</v>
      </c>
      <c r="I6" s="16">
        <f aca="true" t="shared" si="14" ref="I6:I27">H6-F6</f>
        <v>54</v>
      </c>
      <c r="J6" s="16">
        <v>495</v>
      </c>
      <c r="K6" s="16">
        <f aca="true" t="shared" si="15" ref="K6:K27">J6-H6</f>
        <v>1</v>
      </c>
      <c r="L6" s="16">
        <v>454</v>
      </c>
      <c r="M6" s="16">
        <f aca="true" t="shared" si="16" ref="M6:M27">L6-J6</f>
        <v>-41</v>
      </c>
      <c r="N6" s="16">
        <v>438</v>
      </c>
      <c r="O6" s="16">
        <f aca="true" t="shared" si="17" ref="O6:O27">N6-L6</f>
        <v>-16</v>
      </c>
      <c r="P6" s="16">
        <v>422</v>
      </c>
      <c r="Q6" s="16">
        <f t="shared" si="0"/>
        <v>-16</v>
      </c>
      <c r="R6" s="16">
        <v>413</v>
      </c>
      <c r="S6" s="18">
        <f t="shared" si="1"/>
        <v>-9</v>
      </c>
      <c r="T6" s="16">
        <v>382</v>
      </c>
      <c r="U6" s="18">
        <f aca="true" t="shared" si="18" ref="U6:U27">T6-R6</f>
        <v>-31</v>
      </c>
      <c r="V6" s="16">
        <v>370</v>
      </c>
      <c r="W6" s="18">
        <f aca="true" t="shared" si="19" ref="W6:W27">V6-T6</f>
        <v>-12</v>
      </c>
      <c r="X6" s="16">
        <v>346</v>
      </c>
      <c r="Y6" s="18">
        <f aca="true" t="shared" si="20" ref="Y6:Y27">X6-V6</f>
        <v>-24</v>
      </c>
      <c r="Z6" s="16">
        <v>333</v>
      </c>
      <c r="AA6" s="18">
        <f t="shared" si="2"/>
        <v>-13</v>
      </c>
      <c r="AB6" s="16">
        <v>320</v>
      </c>
      <c r="AC6" s="18">
        <f t="shared" si="2"/>
        <v>-13</v>
      </c>
      <c r="AD6" s="16">
        <v>331</v>
      </c>
      <c r="AE6" s="18">
        <f t="shared" si="2"/>
        <v>11</v>
      </c>
      <c r="AF6" s="16">
        <v>336</v>
      </c>
      <c r="AG6" s="18">
        <f t="shared" si="2"/>
        <v>5</v>
      </c>
      <c r="AH6" s="16">
        <v>336</v>
      </c>
      <c r="AI6" s="18">
        <f t="shared" si="2"/>
        <v>0</v>
      </c>
      <c r="AJ6" s="16">
        <v>337</v>
      </c>
      <c r="AK6" s="18">
        <f t="shared" si="2"/>
        <v>1</v>
      </c>
      <c r="AL6" s="16">
        <v>341</v>
      </c>
      <c r="AM6" s="18">
        <f aca="true" t="shared" si="21" ref="AM6:AM27">AL6-AJ6</f>
        <v>4</v>
      </c>
      <c r="AN6" s="16">
        <v>342</v>
      </c>
      <c r="AO6" s="18">
        <f t="shared" si="3"/>
        <v>1</v>
      </c>
      <c r="AP6" s="16">
        <v>342</v>
      </c>
      <c r="AQ6" s="18">
        <f t="shared" si="4"/>
        <v>0</v>
      </c>
      <c r="AR6" s="19">
        <v>342</v>
      </c>
      <c r="AS6" s="19">
        <v>344</v>
      </c>
      <c r="AT6" s="19">
        <f t="shared" si="5"/>
        <v>2</v>
      </c>
      <c r="AU6" s="7">
        <v>344</v>
      </c>
      <c r="AV6" s="19">
        <f t="shared" si="6"/>
        <v>0</v>
      </c>
      <c r="AW6" s="7">
        <v>344</v>
      </c>
      <c r="AX6" s="19">
        <f t="shared" si="7"/>
        <v>0</v>
      </c>
      <c r="AY6" s="7">
        <v>344</v>
      </c>
      <c r="AZ6" s="19">
        <f t="shared" si="8"/>
        <v>0</v>
      </c>
      <c r="BA6" s="7">
        <v>345</v>
      </c>
      <c r="BB6" s="7">
        <f t="shared" si="9"/>
        <v>1</v>
      </c>
      <c r="BC6" s="7">
        <v>345</v>
      </c>
      <c r="BD6" s="7">
        <f t="shared" si="9"/>
        <v>0</v>
      </c>
      <c r="BE6" s="5">
        <v>345</v>
      </c>
      <c r="BF6" s="7">
        <f aca="true" t="shared" si="22" ref="BF6:BF26">BE6-BC6</f>
        <v>0</v>
      </c>
      <c r="BG6" s="7">
        <v>328</v>
      </c>
      <c r="BH6" s="7">
        <f t="shared" si="10"/>
        <v>-17</v>
      </c>
      <c r="BI6" s="7">
        <v>328</v>
      </c>
      <c r="BJ6" s="7">
        <f aca="true" t="shared" si="23" ref="BJ6:BL26">BI6-BG6</f>
        <v>0</v>
      </c>
      <c r="BK6" s="7">
        <v>298</v>
      </c>
      <c r="BL6" s="7">
        <f t="shared" si="23"/>
        <v>-30</v>
      </c>
      <c r="BM6" s="7">
        <v>281</v>
      </c>
      <c r="BN6" s="43">
        <f t="shared" si="11"/>
        <v>-17</v>
      </c>
      <c r="BO6" s="7">
        <v>284</v>
      </c>
      <c r="BP6" s="43">
        <f t="shared" si="11"/>
        <v>3</v>
      </c>
    </row>
    <row r="7" spans="1:68" s="2" customFormat="1" ht="13.5" customHeight="1">
      <c r="A7" s="5">
        <v>3</v>
      </c>
      <c r="B7" s="15" t="s">
        <v>15</v>
      </c>
      <c r="C7" s="20">
        <v>268</v>
      </c>
      <c r="D7" s="20">
        <v>250</v>
      </c>
      <c r="E7" s="21">
        <f t="shared" si="12"/>
        <v>-18</v>
      </c>
      <c r="F7" s="20">
        <v>297</v>
      </c>
      <c r="G7" s="20">
        <f t="shared" si="13"/>
        <v>47</v>
      </c>
      <c r="H7" s="20">
        <v>296</v>
      </c>
      <c r="I7" s="20">
        <f t="shared" si="14"/>
        <v>-1</v>
      </c>
      <c r="J7" s="20">
        <v>296</v>
      </c>
      <c r="K7" s="20">
        <f t="shared" si="15"/>
        <v>0</v>
      </c>
      <c r="L7" s="20">
        <v>293</v>
      </c>
      <c r="M7" s="20">
        <f t="shared" si="16"/>
        <v>-3</v>
      </c>
      <c r="N7" s="20">
        <v>280</v>
      </c>
      <c r="O7" s="20">
        <f t="shared" si="17"/>
        <v>-13</v>
      </c>
      <c r="P7" s="20">
        <v>246</v>
      </c>
      <c r="Q7" s="20">
        <f t="shared" si="0"/>
        <v>-34</v>
      </c>
      <c r="R7" s="20">
        <v>232</v>
      </c>
      <c r="S7" s="22">
        <f t="shared" si="1"/>
        <v>-14</v>
      </c>
      <c r="T7" s="20">
        <v>210</v>
      </c>
      <c r="U7" s="22">
        <f t="shared" si="18"/>
        <v>-22</v>
      </c>
      <c r="V7" s="20">
        <v>183</v>
      </c>
      <c r="W7" s="22">
        <f t="shared" si="19"/>
        <v>-27</v>
      </c>
      <c r="X7" s="20">
        <v>185</v>
      </c>
      <c r="Y7" s="22">
        <f t="shared" si="20"/>
        <v>2</v>
      </c>
      <c r="Z7" s="20">
        <v>183</v>
      </c>
      <c r="AA7" s="22">
        <f t="shared" si="2"/>
        <v>-2</v>
      </c>
      <c r="AB7" s="20">
        <v>186</v>
      </c>
      <c r="AC7" s="22">
        <f t="shared" si="2"/>
        <v>3</v>
      </c>
      <c r="AD7" s="20">
        <v>186</v>
      </c>
      <c r="AE7" s="22">
        <f t="shared" si="2"/>
        <v>0</v>
      </c>
      <c r="AF7" s="20">
        <v>186</v>
      </c>
      <c r="AG7" s="22">
        <f t="shared" si="2"/>
        <v>0</v>
      </c>
      <c r="AH7" s="20">
        <v>185</v>
      </c>
      <c r="AI7" s="22">
        <f t="shared" si="2"/>
        <v>-1</v>
      </c>
      <c r="AJ7" s="20">
        <v>186</v>
      </c>
      <c r="AK7" s="22">
        <f t="shared" si="2"/>
        <v>1</v>
      </c>
      <c r="AL7" s="20">
        <v>198</v>
      </c>
      <c r="AM7" s="22">
        <f t="shared" si="21"/>
        <v>12</v>
      </c>
      <c r="AN7" s="20">
        <v>196</v>
      </c>
      <c r="AO7" s="22">
        <f t="shared" si="3"/>
        <v>-2</v>
      </c>
      <c r="AP7" s="20">
        <v>196</v>
      </c>
      <c r="AQ7" s="22">
        <f t="shared" si="4"/>
        <v>0</v>
      </c>
      <c r="AR7" s="7">
        <v>196</v>
      </c>
      <c r="AS7" s="7">
        <v>196</v>
      </c>
      <c r="AT7" s="7">
        <f t="shared" si="5"/>
        <v>0</v>
      </c>
      <c r="AU7" s="7">
        <v>196</v>
      </c>
      <c r="AV7" s="7">
        <f t="shared" si="6"/>
        <v>0</v>
      </c>
      <c r="AW7" s="7">
        <v>205</v>
      </c>
      <c r="AX7" s="7">
        <f t="shared" si="7"/>
        <v>9</v>
      </c>
      <c r="AY7" s="7">
        <v>215</v>
      </c>
      <c r="AZ7" s="7">
        <f t="shared" si="8"/>
        <v>10</v>
      </c>
      <c r="BA7" s="7">
        <v>215</v>
      </c>
      <c r="BB7" s="7">
        <f t="shared" si="9"/>
        <v>0</v>
      </c>
      <c r="BC7" s="7">
        <v>212</v>
      </c>
      <c r="BD7" s="7">
        <f t="shared" si="9"/>
        <v>-3</v>
      </c>
      <c r="BE7" s="5">
        <v>212</v>
      </c>
      <c r="BF7" s="7">
        <f t="shared" si="22"/>
        <v>0</v>
      </c>
      <c r="BG7" s="7">
        <v>196</v>
      </c>
      <c r="BH7" s="7">
        <f t="shared" si="10"/>
        <v>-16</v>
      </c>
      <c r="BI7" s="7">
        <v>190</v>
      </c>
      <c r="BJ7" s="7">
        <f t="shared" si="23"/>
        <v>-6</v>
      </c>
      <c r="BK7" s="7">
        <v>171</v>
      </c>
      <c r="BL7" s="7">
        <f t="shared" si="23"/>
        <v>-19</v>
      </c>
      <c r="BM7" s="7">
        <v>128</v>
      </c>
      <c r="BN7" s="43">
        <f t="shared" si="11"/>
        <v>-43</v>
      </c>
      <c r="BO7" s="7">
        <v>128</v>
      </c>
      <c r="BP7" s="43">
        <f t="shared" si="11"/>
        <v>0</v>
      </c>
    </row>
    <row r="8" spans="1:68" s="2" customFormat="1" ht="13.5" customHeight="1">
      <c r="A8" s="5">
        <v>4</v>
      </c>
      <c r="B8" s="15" t="s">
        <v>16</v>
      </c>
      <c r="C8" s="16">
        <v>152</v>
      </c>
      <c r="D8" s="16">
        <v>152</v>
      </c>
      <c r="E8" s="17">
        <f t="shared" si="12"/>
        <v>0</v>
      </c>
      <c r="F8" s="16">
        <v>152</v>
      </c>
      <c r="G8" s="16">
        <f t="shared" si="13"/>
        <v>0</v>
      </c>
      <c r="H8" s="16">
        <v>152</v>
      </c>
      <c r="I8" s="16">
        <f t="shared" si="14"/>
        <v>0</v>
      </c>
      <c r="J8" s="16">
        <v>152</v>
      </c>
      <c r="K8" s="16">
        <f t="shared" si="15"/>
        <v>0</v>
      </c>
      <c r="L8" s="16">
        <v>152</v>
      </c>
      <c r="M8" s="16">
        <f t="shared" si="16"/>
        <v>0</v>
      </c>
      <c r="N8" s="16">
        <v>152</v>
      </c>
      <c r="O8" s="16">
        <f t="shared" si="17"/>
        <v>0</v>
      </c>
      <c r="P8" s="16">
        <v>152</v>
      </c>
      <c r="Q8" s="16">
        <f t="shared" si="0"/>
        <v>0</v>
      </c>
      <c r="R8" s="16">
        <v>152</v>
      </c>
      <c r="S8" s="18">
        <f t="shared" si="1"/>
        <v>0</v>
      </c>
      <c r="T8" s="16">
        <v>137</v>
      </c>
      <c r="U8" s="18">
        <f t="shared" si="18"/>
        <v>-15</v>
      </c>
      <c r="V8" s="16">
        <v>112</v>
      </c>
      <c r="W8" s="18">
        <f t="shared" si="19"/>
        <v>-25</v>
      </c>
      <c r="X8" s="16">
        <v>100</v>
      </c>
      <c r="Y8" s="18">
        <f t="shared" si="20"/>
        <v>-12</v>
      </c>
      <c r="Z8" s="16">
        <v>100</v>
      </c>
      <c r="AA8" s="18">
        <f t="shared" si="2"/>
        <v>0</v>
      </c>
      <c r="AB8" s="16">
        <v>100</v>
      </c>
      <c r="AC8" s="18">
        <f t="shared" si="2"/>
        <v>0</v>
      </c>
      <c r="AD8" s="16">
        <v>100</v>
      </c>
      <c r="AE8" s="18">
        <f t="shared" si="2"/>
        <v>0</v>
      </c>
      <c r="AF8" s="16">
        <v>100</v>
      </c>
      <c r="AG8" s="18">
        <f t="shared" si="2"/>
        <v>0</v>
      </c>
      <c r="AH8" s="16">
        <v>100</v>
      </c>
      <c r="AI8" s="18">
        <f t="shared" si="2"/>
        <v>0</v>
      </c>
      <c r="AJ8" s="16">
        <v>100</v>
      </c>
      <c r="AK8" s="18">
        <f t="shared" si="2"/>
        <v>0</v>
      </c>
      <c r="AL8" s="16">
        <v>100</v>
      </c>
      <c r="AM8" s="18">
        <f t="shared" si="21"/>
        <v>0</v>
      </c>
      <c r="AN8" s="16">
        <v>100</v>
      </c>
      <c r="AO8" s="18">
        <f t="shared" si="3"/>
        <v>0</v>
      </c>
      <c r="AP8" s="16">
        <v>100</v>
      </c>
      <c r="AQ8" s="18">
        <f t="shared" si="4"/>
        <v>0</v>
      </c>
      <c r="AR8" s="19">
        <v>90</v>
      </c>
      <c r="AS8" s="19">
        <v>90</v>
      </c>
      <c r="AT8" s="19">
        <f t="shared" si="5"/>
        <v>0</v>
      </c>
      <c r="AU8" s="7">
        <v>90</v>
      </c>
      <c r="AV8" s="19">
        <f t="shared" si="6"/>
        <v>0</v>
      </c>
      <c r="AW8" s="7">
        <v>90</v>
      </c>
      <c r="AX8" s="19">
        <f t="shared" si="7"/>
        <v>0</v>
      </c>
      <c r="AY8" s="7">
        <v>90</v>
      </c>
      <c r="AZ8" s="19">
        <f t="shared" si="8"/>
        <v>0</v>
      </c>
      <c r="BA8" s="7">
        <v>90</v>
      </c>
      <c r="BB8" s="7">
        <f t="shared" si="9"/>
        <v>0</v>
      </c>
      <c r="BC8" s="7">
        <v>90</v>
      </c>
      <c r="BD8" s="7">
        <f t="shared" si="9"/>
        <v>0</v>
      </c>
      <c r="BE8" s="5">
        <v>90</v>
      </c>
      <c r="BF8" s="7">
        <f t="shared" si="22"/>
        <v>0</v>
      </c>
      <c r="BG8" s="7">
        <v>90</v>
      </c>
      <c r="BH8" s="7">
        <f t="shared" si="10"/>
        <v>0</v>
      </c>
      <c r="BI8" s="7">
        <v>90</v>
      </c>
      <c r="BJ8" s="7">
        <f t="shared" si="23"/>
        <v>0</v>
      </c>
      <c r="BK8" s="7">
        <v>90</v>
      </c>
      <c r="BL8" s="7">
        <f t="shared" si="23"/>
        <v>0</v>
      </c>
      <c r="BM8" s="7">
        <v>75</v>
      </c>
      <c r="BN8" s="43">
        <f t="shared" si="11"/>
        <v>-15</v>
      </c>
      <c r="BO8" s="7">
        <v>75</v>
      </c>
      <c r="BP8" s="43">
        <f t="shared" si="11"/>
        <v>0</v>
      </c>
    </row>
    <row r="9" spans="1:68" s="2" customFormat="1" ht="13.5" customHeight="1">
      <c r="A9" s="5">
        <v>5</v>
      </c>
      <c r="B9" s="15" t="s">
        <v>17</v>
      </c>
      <c r="C9" s="20">
        <v>421</v>
      </c>
      <c r="D9" s="20">
        <v>421</v>
      </c>
      <c r="E9" s="21">
        <f t="shared" si="12"/>
        <v>0</v>
      </c>
      <c r="F9" s="20">
        <v>467</v>
      </c>
      <c r="G9" s="20">
        <f t="shared" si="13"/>
        <v>46</v>
      </c>
      <c r="H9" s="20">
        <v>467</v>
      </c>
      <c r="I9" s="20">
        <f t="shared" si="14"/>
        <v>0</v>
      </c>
      <c r="J9" s="20">
        <v>438</v>
      </c>
      <c r="K9" s="20">
        <f t="shared" si="15"/>
        <v>-29</v>
      </c>
      <c r="L9" s="20">
        <v>402</v>
      </c>
      <c r="M9" s="20">
        <f t="shared" si="16"/>
        <v>-36</v>
      </c>
      <c r="N9" s="20">
        <v>371</v>
      </c>
      <c r="O9" s="20">
        <f t="shared" si="17"/>
        <v>-31</v>
      </c>
      <c r="P9" s="20">
        <v>360</v>
      </c>
      <c r="Q9" s="20">
        <f t="shared" si="0"/>
        <v>-11</v>
      </c>
      <c r="R9" s="20">
        <v>355</v>
      </c>
      <c r="S9" s="22">
        <f t="shared" si="1"/>
        <v>-5</v>
      </c>
      <c r="T9" s="20">
        <v>340</v>
      </c>
      <c r="U9" s="22">
        <f t="shared" si="18"/>
        <v>-15</v>
      </c>
      <c r="V9" s="20">
        <v>306</v>
      </c>
      <c r="W9" s="22">
        <f t="shared" si="19"/>
        <v>-34</v>
      </c>
      <c r="X9" s="20">
        <v>302</v>
      </c>
      <c r="Y9" s="22">
        <f t="shared" si="20"/>
        <v>-4</v>
      </c>
      <c r="Z9" s="20">
        <v>300</v>
      </c>
      <c r="AA9" s="22">
        <f t="shared" si="2"/>
        <v>-2</v>
      </c>
      <c r="AB9" s="20">
        <v>300</v>
      </c>
      <c r="AC9" s="22">
        <f t="shared" si="2"/>
        <v>0</v>
      </c>
      <c r="AD9" s="20">
        <v>302</v>
      </c>
      <c r="AE9" s="22">
        <f t="shared" si="2"/>
        <v>2</v>
      </c>
      <c r="AF9" s="20">
        <v>305</v>
      </c>
      <c r="AG9" s="22">
        <f t="shared" si="2"/>
        <v>3</v>
      </c>
      <c r="AH9" s="20">
        <v>306</v>
      </c>
      <c r="AI9" s="22">
        <f t="shared" si="2"/>
        <v>1</v>
      </c>
      <c r="AJ9" s="20">
        <v>306</v>
      </c>
      <c r="AK9" s="22">
        <f t="shared" si="2"/>
        <v>0</v>
      </c>
      <c r="AL9" s="20">
        <v>316</v>
      </c>
      <c r="AM9" s="22">
        <f t="shared" si="21"/>
        <v>10</v>
      </c>
      <c r="AN9" s="20">
        <v>320</v>
      </c>
      <c r="AO9" s="22">
        <f t="shared" si="3"/>
        <v>4</v>
      </c>
      <c r="AP9" s="20">
        <v>320</v>
      </c>
      <c r="AQ9" s="22">
        <f t="shared" si="4"/>
        <v>0</v>
      </c>
      <c r="AR9" s="7">
        <v>320</v>
      </c>
      <c r="AS9" s="7">
        <v>320</v>
      </c>
      <c r="AT9" s="7">
        <f t="shared" si="5"/>
        <v>0</v>
      </c>
      <c r="AU9" s="7">
        <v>320</v>
      </c>
      <c r="AV9" s="7">
        <f t="shared" si="6"/>
        <v>0</v>
      </c>
      <c r="AW9" s="7">
        <v>320</v>
      </c>
      <c r="AX9" s="7">
        <f t="shared" si="7"/>
        <v>0</v>
      </c>
      <c r="AY9" s="7">
        <v>325</v>
      </c>
      <c r="AZ9" s="7">
        <f t="shared" si="8"/>
        <v>5</v>
      </c>
      <c r="BA9" s="7">
        <v>337</v>
      </c>
      <c r="BB9" s="7">
        <f t="shared" si="9"/>
        <v>12</v>
      </c>
      <c r="BC9" s="7">
        <v>364</v>
      </c>
      <c r="BD9" s="7">
        <f t="shared" si="9"/>
        <v>27</v>
      </c>
      <c r="BE9" s="5">
        <v>364</v>
      </c>
      <c r="BF9" s="7">
        <f t="shared" si="22"/>
        <v>0</v>
      </c>
      <c r="BG9" s="7">
        <v>359</v>
      </c>
      <c r="BH9" s="7">
        <f t="shared" si="10"/>
        <v>-5</v>
      </c>
      <c r="BI9" s="7">
        <v>339</v>
      </c>
      <c r="BJ9" s="7">
        <f t="shared" si="23"/>
        <v>-20</v>
      </c>
      <c r="BK9" s="7">
        <v>310</v>
      </c>
      <c r="BL9" s="7">
        <f t="shared" si="23"/>
        <v>-29</v>
      </c>
      <c r="BM9" s="7">
        <v>262</v>
      </c>
      <c r="BN9" s="43">
        <f t="shared" si="11"/>
        <v>-48</v>
      </c>
      <c r="BO9" s="7">
        <v>255</v>
      </c>
      <c r="BP9" s="43">
        <f t="shared" si="11"/>
        <v>-7</v>
      </c>
    </row>
    <row r="10" spans="1:68" s="2" customFormat="1" ht="13.5" customHeight="1">
      <c r="A10" s="5">
        <v>6</v>
      </c>
      <c r="B10" s="15" t="s">
        <v>7</v>
      </c>
      <c r="C10" s="16">
        <v>479</v>
      </c>
      <c r="D10" s="16">
        <v>479</v>
      </c>
      <c r="E10" s="17">
        <f t="shared" si="12"/>
        <v>0</v>
      </c>
      <c r="F10" s="16">
        <v>478</v>
      </c>
      <c r="G10" s="16">
        <f t="shared" si="13"/>
        <v>-1</v>
      </c>
      <c r="H10" s="16">
        <v>478</v>
      </c>
      <c r="I10" s="16">
        <f t="shared" si="14"/>
        <v>0</v>
      </c>
      <c r="J10" s="16">
        <v>483</v>
      </c>
      <c r="K10" s="16">
        <f t="shared" si="15"/>
        <v>5</v>
      </c>
      <c r="L10" s="16">
        <v>478</v>
      </c>
      <c r="M10" s="16">
        <f t="shared" si="16"/>
        <v>-5</v>
      </c>
      <c r="N10" s="16">
        <v>475</v>
      </c>
      <c r="O10" s="16">
        <f t="shared" si="17"/>
        <v>-3</v>
      </c>
      <c r="P10" s="16">
        <v>475</v>
      </c>
      <c r="Q10" s="16">
        <f t="shared" si="0"/>
        <v>0</v>
      </c>
      <c r="R10" s="16">
        <v>470</v>
      </c>
      <c r="S10" s="18">
        <f t="shared" si="1"/>
        <v>-5</v>
      </c>
      <c r="T10" s="16">
        <v>470</v>
      </c>
      <c r="U10" s="18">
        <f t="shared" si="18"/>
        <v>0</v>
      </c>
      <c r="V10" s="16">
        <v>468</v>
      </c>
      <c r="W10" s="18">
        <f t="shared" si="19"/>
        <v>-2</v>
      </c>
      <c r="X10" s="16">
        <v>468</v>
      </c>
      <c r="Y10" s="18">
        <f t="shared" si="20"/>
        <v>0</v>
      </c>
      <c r="Z10" s="16">
        <v>460</v>
      </c>
      <c r="AA10" s="18">
        <f t="shared" si="2"/>
        <v>-8</v>
      </c>
      <c r="AB10" s="16">
        <v>455</v>
      </c>
      <c r="AC10" s="18">
        <f t="shared" si="2"/>
        <v>-5</v>
      </c>
      <c r="AD10" s="16">
        <v>445</v>
      </c>
      <c r="AE10" s="18">
        <f t="shared" si="2"/>
        <v>-10</v>
      </c>
      <c r="AF10" s="16">
        <v>440</v>
      </c>
      <c r="AG10" s="18">
        <f t="shared" si="2"/>
        <v>-5</v>
      </c>
      <c r="AH10" s="16">
        <v>440</v>
      </c>
      <c r="AI10" s="18">
        <f t="shared" si="2"/>
        <v>0</v>
      </c>
      <c r="AJ10" s="16">
        <v>440</v>
      </c>
      <c r="AK10" s="18">
        <f t="shared" si="2"/>
        <v>0</v>
      </c>
      <c r="AL10" s="16">
        <v>430</v>
      </c>
      <c r="AM10" s="18">
        <f t="shared" si="21"/>
        <v>-10</v>
      </c>
      <c r="AN10" s="16">
        <v>430</v>
      </c>
      <c r="AO10" s="18">
        <f t="shared" si="3"/>
        <v>0</v>
      </c>
      <c r="AP10" s="16">
        <v>425</v>
      </c>
      <c r="AQ10" s="18">
        <f t="shared" si="4"/>
        <v>-5</v>
      </c>
      <c r="AR10" s="19">
        <v>425</v>
      </c>
      <c r="AS10" s="19">
        <v>424</v>
      </c>
      <c r="AT10" s="19">
        <f t="shared" si="5"/>
        <v>-1</v>
      </c>
      <c r="AU10" s="7">
        <v>424</v>
      </c>
      <c r="AV10" s="19">
        <f t="shared" si="6"/>
        <v>0</v>
      </c>
      <c r="AW10" s="7">
        <v>423</v>
      </c>
      <c r="AX10" s="19">
        <f t="shared" si="7"/>
        <v>-1</v>
      </c>
      <c r="AY10" s="7">
        <v>423</v>
      </c>
      <c r="AZ10" s="19">
        <f t="shared" si="8"/>
        <v>0</v>
      </c>
      <c r="BA10" s="7">
        <v>423</v>
      </c>
      <c r="BB10" s="7">
        <f t="shared" si="9"/>
        <v>0</v>
      </c>
      <c r="BC10" s="7">
        <v>423</v>
      </c>
      <c r="BD10" s="7">
        <f t="shared" si="9"/>
        <v>0</v>
      </c>
      <c r="BE10" s="5">
        <v>422</v>
      </c>
      <c r="BF10" s="7">
        <f t="shared" si="22"/>
        <v>-1</v>
      </c>
      <c r="BG10" s="7">
        <v>422</v>
      </c>
      <c r="BH10" s="7">
        <f t="shared" si="10"/>
        <v>0</v>
      </c>
      <c r="BI10" s="7">
        <v>394</v>
      </c>
      <c r="BJ10" s="7">
        <f t="shared" si="23"/>
        <v>-28</v>
      </c>
      <c r="BK10" s="7">
        <v>368</v>
      </c>
      <c r="BL10" s="7">
        <f t="shared" si="23"/>
        <v>-26</v>
      </c>
      <c r="BM10" s="7">
        <v>360</v>
      </c>
      <c r="BN10" s="43">
        <f t="shared" si="11"/>
        <v>-8</v>
      </c>
      <c r="BO10" s="7">
        <v>360</v>
      </c>
      <c r="BP10" s="43">
        <f t="shared" si="11"/>
        <v>0</v>
      </c>
    </row>
    <row r="11" spans="1:68" s="2" customFormat="1" ht="13.5" customHeight="1">
      <c r="A11" s="5">
        <v>7</v>
      </c>
      <c r="B11" s="15" t="s">
        <v>18</v>
      </c>
      <c r="C11" s="16">
        <v>204</v>
      </c>
      <c r="D11" s="16">
        <v>204</v>
      </c>
      <c r="E11" s="17">
        <f t="shared" si="12"/>
        <v>0</v>
      </c>
      <c r="F11" s="16">
        <v>204</v>
      </c>
      <c r="G11" s="16">
        <f t="shared" si="13"/>
        <v>0</v>
      </c>
      <c r="H11" s="16">
        <v>204</v>
      </c>
      <c r="I11" s="16">
        <f t="shared" si="14"/>
        <v>0</v>
      </c>
      <c r="J11" s="16">
        <v>200</v>
      </c>
      <c r="K11" s="16">
        <f t="shared" si="15"/>
        <v>-4</v>
      </c>
      <c r="L11" s="16">
        <v>188</v>
      </c>
      <c r="M11" s="16">
        <f t="shared" si="16"/>
        <v>-12</v>
      </c>
      <c r="N11" s="16">
        <v>188</v>
      </c>
      <c r="O11" s="16">
        <f t="shared" si="17"/>
        <v>0</v>
      </c>
      <c r="P11" s="16">
        <v>188</v>
      </c>
      <c r="Q11" s="16">
        <f t="shared" si="0"/>
        <v>0</v>
      </c>
      <c r="R11" s="16">
        <v>177</v>
      </c>
      <c r="S11" s="18">
        <f t="shared" si="1"/>
        <v>-11</v>
      </c>
      <c r="T11" s="16">
        <v>177</v>
      </c>
      <c r="U11" s="18">
        <f t="shared" si="18"/>
        <v>0</v>
      </c>
      <c r="V11" s="16">
        <v>165</v>
      </c>
      <c r="W11" s="18">
        <f t="shared" si="19"/>
        <v>-12</v>
      </c>
      <c r="X11" s="16">
        <v>165</v>
      </c>
      <c r="Y11" s="18">
        <f t="shared" si="20"/>
        <v>0</v>
      </c>
      <c r="Z11" s="16">
        <v>165</v>
      </c>
      <c r="AA11" s="18">
        <f t="shared" si="2"/>
        <v>0</v>
      </c>
      <c r="AB11" s="16">
        <v>165</v>
      </c>
      <c r="AC11" s="18">
        <f t="shared" si="2"/>
        <v>0</v>
      </c>
      <c r="AD11" s="16">
        <v>160</v>
      </c>
      <c r="AE11" s="18">
        <f t="shared" si="2"/>
        <v>-5</v>
      </c>
      <c r="AF11" s="16">
        <v>160</v>
      </c>
      <c r="AG11" s="18">
        <f t="shared" si="2"/>
        <v>0</v>
      </c>
      <c r="AH11" s="16">
        <v>160</v>
      </c>
      <c r="AI11" s="18">
        <f t="shared" si="2"/>
        <v>0</v>
      </c>
      <c r="AJ11" s="16">
        <v>160</v>
      </c>
      <c r="AK11" s="18">
        <f t="shared" si="2"/>
        <v>0</v>
      </c>
      <c r="AL11" s="16">
        <v>160</v>
      </c>
      <c r="AM11" s="18">
        <f t="shared" si="21"/>
        <v>0</v>
      </c>
      <c r="AN11" s="16">
        <v>160</v>
      </c>
      <c r="AO11" s="18">
        <f t="shared" si="3"/>
        <v>0</v>
      </c>
      <c r="AP11" s="16">
        <v>160</v>
      </c>
      <c r="AQ11" s="18">
        <f t="shared" si="4"/>
        <v>0</v>
      </c>
      <c r="AR11" s="19">
        <v>160</v>
      </c>
      <c r="AS11" s="19">
        <v>160</v>
      </c>
      <c r="AT11" s="19">
        <f t="shared" si="5"/>
        <v>0</v>
      </c>
      <c r="AU11" s="7">
        <v>160</v>
      </c>
      <c r="AV11" s="19">
        <f t="shared" si="6"/>
        <v>0</v>
      </c>
      <c r="AW11" s="7">
        <v>166</v>
      </c>
      <c r="AX11" s="19">
        <f t="shared" si="7"/>
        <v>6</v>
      </c>
      <c r="AY11" s="7">
        <v>166</v>
      </c>
      <c r="AZ11" s="19">
        <f t="shared" si="8"/>
        <v>0</v>
      </c>
      <c r="BA11" s="7">
        <v>171</v>
      </c>
      <c r="BB11" s="7">
        <f t="shared" si="9"/>
        <v>5</v>
      </c>
      <c r="BC11" s="7">
        <v>171</v>
      </c>
      <c r="BD11" s="7">
        <f t="shared" si="9"/>
        <v>0</v>
      </c>
      <c r="BE11" s="5">
        <v>171</v>
      </c>
      <c r="BF11" s="7">
        <f t="shared" si="22"/>
        <v>0</v>
      </c>
      <c r="BG11" s="7">
        <v>171</v>
      </c>
      <c r="BH11" s="7">
        <f t="shared" si="10"/>
        <v>0</v>
      </c>
      <c r="BI11" s="7">
        <v>171</v>
      </c>
      <c r="BJ11" s="7">
        <f t="shared" si="23"/>
        <v>0</v>
      </c>
      <c r="BK11" s="7">
        <v>161</v>
      </c>
      <c r="BL11" s="7">
        <f t="shared" si="23"/>
        <v>-10</v>
      </c>
      <c r="BM11" s="7">
        <v>161</v>
      </c>
      <c r="BN11" s="43">
        <f t="shared" si="11"/>
        <v>0</v>
      </c>
      <c r="BO11" s="7">
        <v>156</v>
      </c>
      <c r="BP11" s="43">
        <f t="shared" si="11"/>
        <v>-5</v>
      </c>
    </row>
    <row r="12" spans="1:68" s="2" customFormat="1" ht="13.5" customHeight="1">
      <c r="A12" s="5">
        <v>8</v>
      </c>
      <c r="B12" s="15" t="s">
        <v>6</v>
      </c>
      <c r="C12" s="16">
        <v>67</v>
      </c>
      <c r="D12" s="16">
        <v>67</v>
      </c>
      <c r="E12" s="17">
        <f t="shared" si="12"/>
        <v>0</v>
      </c>
      <c r="F12" s="16">
        <v>67</v>
      </c>
      <c r="G12" s="16">
        <f t="shared" si="13"/>
        <v>0</v>
      </c>
      <c r="H12" s="16">
        <v>67</v>
      </c>
      <c r="I12" s="16">
        <f t="shared" si="14"/>
        <v>0</v>
      </c>
      <c r="J12" s="16">
        <v>67</v>
      </c>
      <c r="K12" s="16">
        <f t="shared" si="15"/>
        <v>0</v>
      </c>
      <c r="L12" s="16">
        <v>67</v>
      </c>
      <c r="M12" s="16">
        <f t="shared" si="16"/>
        <v>0</v>
      </c>
      <c r="N12" s="16">
        <v>67</v>
      </c>
      <c r="O12" s="16">
        <f t="shared" si="17"/>
        <v>0</v>
      </c>
      <c r="P12" s="16">
        <v>67</v>
      </c>
      <c r="Q12" s="16">
        <f t="shared" si="0"/>
        <v>0</v>
      </c>
      <c r="R12" s="16">
        <v>67</v>
      </c>
      <c r="S12" s="18">
        <f t="shared" si="1"/>
        <v>0</v>
      </c>
      <c r="T12" s="16">
        <v>67</v>
      </c>
      <c r="U12" s="18">
        <f t="shared" si="18"/>
        <v>0</v>
      </c>
      <c r="V12" s="16">
        <v>67</v>
      </c>
      <c r="W12" s="18">
        <f t="shared" si="19"/>
        <v>0</v>
      </c>
      <c r="X12" s="16">
        <v>67</v>
      </c>
      <c r="Y12" s="18">
        <f t="shared" si="20"/>
        <v>0</v>
      </c>
      <c r="Z12" s="16">
        <v>67</v>
      </c>
      <c r="AA12" s="18">
        <f t="shared" si="2"/>
        <v>0</v>
      </c>
      <c r="AB12" s="16">
        <v>67</v>
      </c>
      <c r="AC12" s="18">
        <f t="shared" si="2"/>
        <v>0</v>
      </c>
      <c r="AD12" s="16">
        <v>63</v>
      </c>
      <c r="AE12" s="18">
        <f t="shared" si="2"/>
        <v>-4</v>
      </c>
      <c r="AF12" s="16">
        <v>63</v>
      </c>
      <c r="AG12" s="18">
        <f t="shared" si="2"/>
        <v>0</v>
      </c>
      <c r="AH12" s="16">
        <v>63</v>
      </c>
      <c r="AI12" s="18">
        <f t="shared" si="2"/>
        <v>0</v>
      </c>
      <c r="AJ12" s="16">
        <v>63</v>
      </c>
      <c r="AK12" s="18">
        <f t="shared" si="2"/>
        <v>0</v>
      </c>
      <c r="AL12" s="16">
        <v>63</v>
      </c>
      <c r="AM12" s="18">
        <f t="shared" si="21"/>
        <v>0</v>
      </c>
      <c r="AN12" s="16">
        <v>63</v>
      </c>
      <c r="AO12" s="18">
        <f t="shared" si="3"/>
        <v>0</v>
      </c>
      <c r="AP12" s="16">
        <v>63</v>
      </c>
      <c r="AQ12" s="18">
        <f t="shared" si="4"/>
        <v>0</v>
      </c>
      <c r="AR12" s="19">
        <v>63</v>
      </c>
      <c r="AS12" s="19">
        <v>63</v>
      </c>
      <c r="AT12" s="19">
        <f t="shared" si="5"/>
        <v>0</v>
      </c>
      <c r="AU12" s="7">
        <v>63</v>
      </c>
      <c r="AV12" s="19">
        <f t="shared" si="6"/>
        <v>0</v>
      </c>
      <c r="AW12" s="7">
        <v>63</v>
      </c>
      <c r="AX12" s="19">
        <f t="shared" si="7"/>
        <v>0</v>
      </c>
      <c r="AY12" s="7">
        <v>63</v>
      </c>
      <c r="AZ12" s="19">
        <f t="shared" si="8"/>
        <v>0</v>
      </c>
      <c r="BA12" s="7">
        <v>68</v>
      </c>
      <c r="BB12" s="7">
        <f t="shared" si="9"/>
        <v>5</v>
      </c>
      <c r="BC12" s="7">
        <v>68</v>
      </c>
      <c r="BD12" s="7">
        <f t="shared" si="9"/>
        <v>0</v>
      </c>
      <c r="BE12" s="5">
        <v>68</v>
      </c>
      <c r="BF12" s="7">
        <f t="shared" si="22"/>
        <v>0</v>
      </c>
      <c r="BG12" s="7">
        <v>68</v>
      </c>
      <c r="BH12" s="7">
        <f t="shared" si="10"/>
        <v>0</v>
      </c>
      <c r="BI12" s="7">
        <v>66</v>
      </c>
      <c r="BJ12" s="7">
        <f t="shared" si="23"/>
        <v>-2</v>
      </c>
      <c r="BK12" s="7">
        <v>65</v>
      </c>
      <c r="BL12" s="7">
        <f t="shared" si="23"/>
        <v>-1</v>
      </c>
      <c r="BM12" s="7">
        <v>65</v>
      </c>
      <c r="BN12" s="43">
        <f t="shared" si="11"/>
        <v>0</v>
      </c>
      <c r="BO12" s="7">
        <v>65</v>
      </c>
      <c r="BP12" s="43">
        <f t="shared" si="11"/>
        <v>0</v>
      </c>
    </row>
    <row r="13" spans="1:68" s="2" customFormat="1" ht="26.25" customHeight="1">
      <c r="A13" s="5">
        <v>9</v>
      </c>
      <c r="B13" s="15" t="s">
        <v>19</v>
      </c>
      <c r="C13" s="16">
        <v>377</v>
      </c>
      <c r="D13" s="16">
        <v>377</v>
      </c>
      <c r="E13" s="17">
        <f t="shared" si="12"/>
        <v>0</v>
      </c>
      <c r="F13" s="16">
        <v>378</v>
      </c>
      <c r="G13" s="16">
        <f t="shared" si="13"/>
        <v>1</v>
      </c>
      <c r="H13" s="16">
        <v>376</v>
      </c>
      <c r="I13" s="16">
        <f t="shared" si="14"/>
        <v>-2</v>
      </c>
      <c r="J13" s="16">
        <v>377</v>
      </c>
      <c r="K13" s="16">
        <f t="shared" si="15"/>
        <v>1</v>
      </c>
      <c r="L13" s="16">
        <v>349</v>
      </c>
      <c r="M13" s="16">
        <f t="shared" si="16"/>
        <v>-28</v>
      </c>
      <c r="N13" s="16">
        <v>319</v>
      </c>
      <c r="O13" s="16">
        <f t="shared" si="17"/>
        <v>-30</v>
      </c>
      <c r="P13" s="16">
        <v>302</v>
      </c>
      <c r="Q13" s="16">
        <f t="shared" si="0"/>
        <v>-17</v>
      </c>
      <c r="R13" s="16">
        <v>269</v>
      </c>
      <c r="S13" s="18">
        <f t="shared" si="1"/>
        <v>-33</v>
      </c>
      <c r="T13" s="16">
        <v>269</v>
      </c>
      <c r="U13" s="18">
        <f t="shared" si="18"/>
        <v>0</v>
      </c>
      <c r="V13" s="16">
        <v>261</v>
      </c>
      <c r="W13" s="18">
        <f t="shared" si="19"/>
        <v>-8</v>
      </c>
      <c r="X13" s="16">
        <v>261</v>
      </c>
      <c r="Y13" s="18">
        <f t="shared" si="20"/>
        <v>0</v>
      </c>
      <c r="Z13" s="16">
        <v>260</v>
      </c>
      <c r="AA13" s="18">
        <f t="shared" si="2"/>
        <v>-1</v>
      </c>
      <c r="AB13" s="16">
        <v>242</v>
      </c>
      <c r="AC13" s="18">
        <f t="shared" si="2"/>
        <v>-18</v>
      </c>
      <c r="AD13" s="16">
        <v>245</v>
      </c>
      <c r="AE13" s="18">
        <f t="shared" si="2"/>
        <v>3</v>
      </c>
      <c r="AF13" s="16">
        <v>245</v>
      </c>
      <c r="AG13" s="18">
        <f t="shared" si="2"/>
        <v>0</v>
      </c>
      <c r="AH13" s="16">
        <v>242</v>
      </c>
      <c r="AI13" s="18">
        <f t="shared" si="2"/>
        <v>-3</v>
      </c>
      <c r="AJ13" s="16">
        <v>242</v>
      </c>
      <c r="AK13" s="18">
        <f t="shared" si="2"/>
        <v>0</v>
      </c>
      <c r="AL13" s="16">
        <v>240</v>
      </c>
      <c r="AM13" s="18">
        <f t="shared" si="21"/>
        <v>-2</v>
      </c>
      <c r="AN13" s="16">
        <v>248</v>
      </c>
      <c r="AO13" s="18">
        <f t="shared" si="3"/>
        <v>8</v>
      </c>
      <c r="AP13" s="16">
        <v>240</v>
      </c>
      <c r="AQ13" s="18">
        <f t="shared" si="4"/>
        <v>-8</v>
      </c>
      <c r="AR13" s="19">
        <v>240</v>
      </c>
      <c r="AS13" s="19">
        <v>240</v>
      </c>
      <c r="AT13" s="19">
        <f t="shared" si="5"/>
        <v>0</v>
      </c>
      <c r="AU13" s="7">
        <v>240</v>
      </c>
      <c r="AV13" s="19">
        <f t="shared" si="6"/>
        <v>0</v>
      </c>
      <c r="AW13" s="7">
        <v>240</v>
      </c>
      <c r="AX13" s="19">
        <f t="shared" si="7"/>
        <v>0</v>
      </c>
      <c r="AY13" s="7">
        <v>240</v>
      </c>
      <c r="AZ13" s="19">
        <f t="shared" si="8"/>
        <v>0</v>
      </c>
      <c r="BA13" s="7">
        <v>238</v>
      </c>
      <c r="BB13" s="7">
        <f t="shared" si="9"/>
        <v>-2</v>
      </c>
      <c r="BC13" s="7">
        <v>233</v>
      </c>
      <c r="BD13" s="7">
        <f t="shared" si="9"/>
        <v>-5</v>
      </c>
      <c r="BE13" s="5">
        <v>233</v>
      </c>
      <c r="BF13" s="7">
        <f t="shared" si="22"/>
        <v>0</v>
      </c>
      <c r="BG13" s="7">
        <v>230</v>
      </c>
      <c r="BH13" s="7">
        <f t="shared" si="10"/>
        <v>-3</v>
      </c>
      <c r="BI13" s="7">
        <v>226</v>
      </c>
      <c r="BJ13" s="7">
        <f t="shared" si="23"/>
        <v>-4</v>
      </c>
      <c r="BK13" s="7">
        <v>189</v>
      </c>
      <c r="BL13" s="7">
        <f t="shared" si="23"/>
        <v>-37</v>
      </c>
      <c r="BM13" s="7">
        <v>171</v>
      </c>
      <c r="BN13" s="43">
        <f t="shared" si="11"/>
        <v>-18</v>
      </c>
      <c r="BO13" s="7">
        <v>172</v>
      </c>
      <c r="BP13" s="43">
        <f t="shared" si="11"/>
        <v>1</v>
      </c>
    </row>
    <row r="14" spans="1:68" s="2" customFormat="1" ht="13.5" customHeight="1">
      <c r="A14" s="5">
        <v>10</v>
      </c>
      <c r="B14" s="15" t="s">
        <v>5</v>
      </c>
      <c r="C14" s="16">
        <v>124</v>
      </c>
      <c r="D14" s="16">
        <v>124</v>
      </c>
      <c r="E14" s="17">
        <f t="shared" si="12"/>
        <v>0</v>
      </c>
      <c r="F14" s="16">
        <v>132</v>
      </c>
      <c r="G14" s="16">
        <f t="shared" si="13"/>
        <v>8</v>
      </c>
      <c r="H14" s="16">
        <v>132</v>
      </c>
      <c r="I14" s="16">
        <f t="shared" si="14"/>
        <v>0</v>
      </c>
      <c r="J14" s="16">
        <v>134</v>
      </c>
      <c r="K14" s="16">
        <f t="shared" si="15"/>
        <v>2</v>
      </c>
      <c r="L14" s="16">
        <v>132</v>
      </c>
      <c r="M14" s="16">
        <f t="shared" si="16"/>
        <v>-2</v>
      </c>
      <c r="N14" s="16">
        <v>132</v>
      </c>
      <c r="O14" s="16">
        <f t="shared" si="17"/>
        <v>0</v>
      </c>
      <c r="P14" s="16">
        <v>133</v>
      </c>
      <c r="Q14" s="16">
        <f t="shared" si="0"/>
        <v>1</v>
      </c>
      <c r="R14" s="16">
        <v>124</v>
      </c>
      <c r="S14" s="18">
        <f t="shared" si="1"/>
        <v>-9</v>
      </c>
      <c r="T14" s="16">
        <v>124</v>
      </c>
      <c r="U14" s="18">
        <f t="shared" si="18"/>
        <v>0</v>
      </c>
      <c r="V14" s="16">
        <v>115</v>
      </c>
      <c r="W14" s="18">
        <f t="shared" si="19"/>
        <v>-9</v>
      </c>
      <c r="X14" s="16">
        <v>114</v>
      </c>
      <c r="Y14" s="18">
        <f t="shared" si="20"/>
        <v>-1</v>
      </c>
      <c r="Z14" s="16">
        <v>112</v>
      </c>
      <c r="AA14" s="18">
        <f t="shared" si="2"/>
        <v>-2</v>
      </c>
      <c r="AB14" s="16">
        <v>109</v>
      </c>
      <c r="AC14" s="18">
        <f t="shared" si="2"/>
        <v>-3</v>
      </c>
      <c r="AD14" s="16">
        <v>107</v>
      </c>
      <c r="AE14" s="18">
        <f t="shared" si="2"/>
        <v>-2</v>
      </c>
      <c r="AF14" s="16">
        <v>107</v>
      </c>
      <c r="AG14" s="18">
        <f t="shared" si="2"/>
        <v>0</v>
      </c>
      <c r="AH14" s="16">
        <v>103</v>
      </c>
      <c r="AI14" s="18">
        <f t="shared" si="2"/>
        <v>-4</v>
      </c>
      <c r="AJ14" s="16">
        <v>103</v>
      </c>
      <c r="AK14" s="18">
        <f t="shared" si="2"/>
        <v>0</v>
      </c>
      <c r="AL14" s="16">
        <v>96</v>
      </c>
      <c r="AM14" s="18">
        <f t="shared" si="21"/>
        <v>-7</v>
      </c>
      <c r="AN14" s="16">
        <v>98</v>
      </c>
      <c r="AO14" s="18">
        <f t="shared" si="3"/>
        <v>2</v>
      </c>
      <c r="AP14" s="16">
        <v>96</v>
      </c>
      <c r="AQ14" s="18">
        <f t="shared" si="4"/>
        <v>-2</v>
      </c>
      <c r="AR14" s="19">
        <v>96</v>
      </c>
      <c r="AS14" s="19">
        <v>96</v>
      </c>
      <c r="AT14" s="19">
        <f t="shared" si="5"/>
        <v>0</v>
      </c>
      <c r="AU14" s="7">
        <v>96</v>
      </c>
      <c r="AV14" s="19">
        <f t="shared" si="6"/>
        <v>0</v>
      </c>
      <c r="AW14" s="7">
        <v>96</v>
      </c>
      <c r="AX14" s="19">
        <f t="shared" si="7"/>
        <v>0</v>
      </c>
      <c r="AY14" s="7">
        <v>97</v>
      </c>
      <c r="AZ14" s="19">
        <f t="shared" si="8"/>
        <v>1</v>
      </c>
      <c r="BA14" s="7">
        <v>98</v>
      </c>
      <c r="BB14" s="7">
        <f t="shared" si="9"/>
        <v>1</v>
      </c>
      <c r="BC14" s="7">
        <v>99</v>
      </c>
      <c r="BD14" s="7">
        <f t="shared" si="9"/>
        <v>1</v>
      </c>
      <c r="BE14" s="5">
        <v>99</v>
      </c>
      <c r="BF14" s="7">
        <f t="shared" si="22"/>
        <v>0</v>
      </c>
      <c r="BG14" s="7">
        <v>100</v>
      </c>
      <c r="BH14" s="7">
        <f t="shared" si="10"/>
        <v>1</v>
      </c>
      <c r="BI14" s="7">
        <v>98</v>
      </c>
      <c r="BJ14" s="7">
        <f t="shared" si="23"/>
        <v>-2</v>
      </c>
      <c r="BK14" s="7">
        <v>97</v>
      </c>
      <c r="BL14" s="7">
        <f t="shared" si="23"/>
        <v>-1</v>
      </c>
      <c r="BM14" s="7">
        <v>97</v>
      </c>
      <c r="BN14" s="43">
        <f t="shared" si="11"/>
        <v>0</v>
      </c>
      <c r="BO14" s="7">
        <v>97</v>
      </c>
      <c r="BP14" s="43">
        <f t="shared" si="11"/>
        <v>0</v>
      </c>
    </row>
    <row r="15" spans="1:68" s="2" customFormat="1" ht="13.5" customHeight="1">
      <c r="A15" s="5">
        <v>11</v>
      </c>
      <c r="B15" s="15" t="s">
        <v>20</v>
      </c>
      <c r="C15" s="20">
        <v>498</v>
      </c>
      <c r="D15" s="20">
        <v>490</v>
      </c>
      <c r="E15" s="21">
        <f t="shared" si="12"/>
        <v>-8</v>
      </c>
      <c r="F15" s="20">
        <v>486</v>
      </c>
      <c r="G15" s="20">
        <f t="shared" si="13"/>
        <v>-4</v>
      </c>
      <c r="H15" s="20">
        <v>490</v>
      </c>
      <c r="I15" s="20">
        <f t="shared" si="14"/>
        <v>4</v>
      </c>
      <c r="J15" s="20">
        <v>480</v>
      </c>
      <c r="K15" s="20">
        <f t="shared" si="15"/>
        <v>-10</v>
      </c>
      <c r="L15" s="20">
        <v>468</v>
      </c>
      <c r="M15" s="20">
        <f t="shared" si="16"/>
        <v>-12</v>
      </c>
      <c r="N15" s="20">
        <v>458</v>
      </c>
      <c r="O15" s="20">
        <f t="shared" si="17"/>
        <v>-10</v>
      </c>
      <c r="P15" s="20">
        <v>390</v>
      </c>
      <c r="Q15" s="20">
        <f t="shared" si="0"/>
        <v>-68</v>
      </c>
      <c r="R15" s="20">
        <v>367</v>
      </c>
      <c r="S15" s="22">
        <f t="shared" si="1"/>
        <v>-23</v>
      </c>
      <c r="T15" s="20">
        <v>370</v>
      </c>
      <c r="U15" s="22">
        <f t="shared" si="18"/>
        <v>3</v>
      </c>
      <c r="V15" s="20">
        <v>346</v>
      </c>
      <c r="W15" s="22">
        <f t="shared" si="19"/>
        <v>-24</v>
      </c>
      <c r="X15" s="20">
        <v>332</v>
      </c>
      <c r="Y15" s="22">
        <f t="shared" si="20"/>
        <v>-14</v>
      </c>
      <c r="Z15" s="20">
        <v>321</v>
      </c>
      <c r="AA15" s="22">
        <f t="shared" si="2"/>
        <v>-11</v>
      </c>
      <c r="AB15" s="20">
        <v>314</v>
      </c>
      <c r="AC15" s="22">
        <f t="shared" si="2"/>
        <v>-7</v>
      </c>
      <c r="AD15" s="20">
        <v>322</v>
      </c>
      <c r="AE15" s="22">
        <f t="shared" si="2"/>
        <v>8</v>
      </c>
      <c r="AF15" s="20">
        <v>325</v>
      </c>
      <c r="AG15" s="22">
        <f t="shared" si="2"/>
        <v>3</v>
      </c>
      <c r="AH15" s="20">
        <v>327</v>
      </c>
      <c r="AI15" s="22">
        <f t="shared" si="2"/>
        <v>2</v>
      </c>
      <c r="AJ15" s="20">
        <v>338</v>
      </c>
      <c r="AK15" s="22">
        <f t="shared" si="2"/>
        <v>11</v>
      </c>
      <c r="AL15" s="20">
        <v>339</v>
      </c>
      <c r="AM15" s="22">
        <f t="shared" si="21"/>
        <v>1</v>
      </c>
      <c r="AN15" s="20">
        <v>347</v>
      </c>
      <c r="AO15" s="22">
        <f t="shared" si="3"/>
        <v>8</v>
      </c>
      <c r="AP15" s="20">
        <v>347</v>
      </c>
      <c r="AQ15" s="22">
        <f t="shared" si="4"/>
        <v>0</v>
      </c>
      <c r="AR15" s="7">
        <v>353</v>
      </c>
      <c r="AS15" s="7">
        <v>351</v>
      </c>
      <c r="AT15" s="7">
        <f t="shared" si="5"/>
        <v>-2</v>
      </c>
      <c r="AU15" s="7">
        <v>353</v>
      </c>
      <c r="AV15" s="7">
        <f t="shared" si="6"/>
        <v>2</v>
      </c>
      <c r="AW15" s="7">
        <v>368</v>
      </c>
      <c r="AX15" s="7">
        <f t="shared" si="7"/>
        <v>15</v>
      </c>
      <c r="AY15" s="7">
        <v>381</v>
      </c>
      <c r="AZ15" s="7">
        <f t="shared" si="8"/>
        <v>13</v>
      </c>
      <c r="BA15" s="7">
        <v>381</v>
      </c>
      <c r="BB15" s="7">
        <f t="shared" si="9"/>
        <v>0</v>
      </c>
      <c r="BC15" s="7">
        <v>372</v>
      </c>
      <c r="BD15" s="7">
        <f t="shared" si="9"/>
        <v>-9</v>
      </c>
      <c r="BE15" s="5">
        <v>347</v>
      </c>
      <c r="BF15" s="7">
        <f t="shared" si="22"/>
        <v>-25</v>
      </c>
      <c r="BG15" s="7">
        <v>345</v>
      </c>
      <c r="BH15" s="7">
        <f t="shared" si="10"/>
        <v>-2</v>
      </c>
      <c r="BI15" s="7">
        <v>319</v>
      </c>
      <c r="BJ15" s="7">
        <f t="shared" si="23"/>
        <v>-26</v>
      </c>
      <c r="BK15" s="7">
        <v>291</v>
      </c>
      <c r="BL15" s="7">
        <f t="shared" si="23"/>
        <v>-28</v>
      </c>
      <c r="BM15" s="7">
        <v>269</v>
      </c>
      <c r="BN15" s="43">
        <f t="shared" si="11"/>
        <v>-22</v>
      </c>
      <c r="BO15" s="7">
        <v>254</v>
      </c>
      <c r="BP15" s="43">
        <f t="shared" si="11"/>
        <v>-15</v>
      </c>
    </row>
    <row r="16" spans="1:68" s="2" customFormat="1" ht="13.5" customHeight="1">
      <c r="A16" s="5">
        <v>12</v>
      </c>
      <c r="B16" s="15" t="s">
        <v>8</v>
      </c>
      <c r="C16" s="16">
        <v>544</v>
      </c>
      <c r="D16" s="16">
        <v>544</v>
      </c>
      <c r="E16" s="17">
        <f t="shared" si="12"/>
        <v>0</v>
      </c>
      <c r="F16" s="16">
        <v>544</v>
      </c>
      <c r="G16" s="16">
        <f t="shared" si="13"/>
        <v>0</v>
      </c>
      <c r="H16" s="16">
        <v>544</v>
      </c>
      <c r="I16" s="16">
        <f t="shared" si="14"/>
        <v>0</v>
      </c>
      <c r="J16" s="16">
        <v>544</v>
      </c>
      <c r="K16" s="16">
        <f t="shared" si="15"/>
        <v>0</v>
      </c>
      <c r="L16" s="16">
        <v>542</v>
      </c>
      <c r="M16" s="16">
        <f t="shared" si="16"/>
        <v>-2</v>
      </c>
      <c r="N16" s="16">
        <v>542</v>
      </c>
      <c r="O16" s="16">
        <f t="shared" si="17"/>
        <v>0</v>
      </c>
      <c r="P16" s="16">
        <v>537</v>
      </c>
      <c r="Q16" s="16">
        <f t="shared" si="0"/>
        <v>-5</v>
      </c>
      <c r="R16" s="16">
        <v>537</v>
      </c>
      <c r="S16" s="18">
        <f t="shared" si="1"/>
        <v>0</v>
      </c>
      <c r="T16" s="16">
        <v>530</v>
      </c>
      <c r="U16" s="18">
        <f t="shared" si="18"/>
        <v>-7</v>
      </c>
      <c r="V16" s="16">
        <v>500</v>
      </c>
      <c r="W16" s="18">
        <f t="shared" si="19"/>
        <v>-30</v>
      </c>
      <c r="X16" s="16">
        <v>498</v>
      </c>
      <c r="Y16" s="18">
        <f t="shared" si="20"/>
        <v>-2</v>
      </c>
      <c r="Z16" s="16">
        <v>490</v>
      </c>
      <c r="AA16" s="18">
        <f t="shared" si="2"/>
        <v>-8</v>
      </c>
      <c r="AB16" s="16">
        <v>490</v>
      </c>
      <c r="AC16" s="18">
        <f t="shared" si="2"/>
        <v>0</v>
      </c>
      <c r="AD16" s="16">
        <v>486</v>
      </c>
      <c r="AE16" s="18">
        <f t="shared" si="2"/>
        <v>-4</v>
      </c>
      <c r="AF16" s="16">
        <v>484</v>
      </c>
      <c r="AG16" s="18">
        <f t="shared" si="2"/>
        <v>-2</v>
      </c>
      <c r="AH16" s="16">
        <v>484</v>
      </c>
      <c r="AI16" s="18">
        <f t="shared" si="2"/>
        <v>0</v>
      </c>
      <c r="AJ16" s="16">
        <v>484</v>
      </c>
      <c r="AK16" s="18">
        <f t="shared" si="2"/>
        <v>0</v>
      </c>
      <c r="AL16" s="16">
        <v>480</v>
      </c>
      <c r="AM16" s="18">
        <f t="shared" si="21"/>
        <v>-4</v>
      </c>
      <c r="AN16" s="16">
        <v>480</v>
      </c>
      <c r="AO16" s="18">
        <f t="shared" si="3"/>
        <v>0</v>
      </c>
      <c r="AP16" s="16">
        <v>480</v>
      </c>
      <c r="AQ16" s="18">
        <f t="shared" si="4"/>
        <v>0</v>
      </c>
      <c r="AR16" s="19">
        <v>480</v>
      </c>
      <c r="AS16" s="19">
        <v>480</v>
      </c>
      <c r="AT16" s="19">
        <f t="shared" si="5"/>
        <v>0</v>
      </c>
      <c r="AU16" s="7">
        <v>480</v>
      </c>
      <c r="AV16" s="19">
        <f t="shared" si="6"/>
        <v>0</v>
      </c>
      <c r="AW16" s="7">
        <v>480</v>
      </c>
      <c r="AX16" s="19">
        <f t="shared" si="7"/>
        <v>0</v>
      </c>
      <c r="AY16" s="7">
        <v>480</v>
      </c>
      <c r="AZ16" s="19">
        <f t="shared" si="8"/>
        <v>0</v>
      </c>
      <c r="BA16" s="7">
        <v>480</v>
      </c>
      <c r="BB16" s="7">
        <f t="shared" si="9"/>
        <v>0</v>
      </c>
      <c r="BC16" s="7">
        <v>480</v>
      </c>
      <c r="BD16" s="7">
        <f t="shared" si="9"/>
        <v>0</v>
      </c>
      <c r="BE16" s="5">
        <v>480</v>
      </c>
      <c r="BF16" s="7">
        <f t="shared" si="22"/>
        <v>0</v>
      </c>
      <c r="BG16" s="7">
        <v>475</v>
      </c>
      <c r="BH16" s="7">
        <f t="shared" si="10"/>
        <v>-5</v>
      </c>
      <c r="BI16" s="7">
        <v>445</v>
      </c>
      <c r="BJ16" s="7">
        <f t="shared" si="23"/>
        <v>-30</v>
      </c>
      <c r="BK16" s="7">
        <v>385</v>
      </c>
      <c r="BL16" s="7">
        <f t="shared" si="23"/>
        <v>-60</v>
      </c>
      <c r="BM16" s="7">
        <v>370</v>
      </c>
      <c r="BN16" s="43">
        <f t="shared" si="11"/>
        <v>-15</v>
      </c>
      <c r="BO16" s="7">
        <v>366</v>
      </c>
      <c r="BP16" s="43">
        <f t="shared" si="11"/>
        <v>-4</v>
      </c>
    </row>
    <row r="17" spans="1:68" s="23" customFormat="1" ht="13.5" customHeight="1">
      <c r="A17" s="5">
        <v>13</v>
      </c>
      <c r="B17" s="15" t="s">
        <v>21</v>
      </c>
      <c r="C17" s="20">
        <v>225</v>
      </c>
      <c r="D17" s="20">
        <v>218</v>
      </c>
      <c r="E17" s="21">
        <f t="shared" si="12"/>
        <v>-7</v>
      </c>
      <c r="F17" s="20">
        <v>232</v>
      </c>
      <c r="G17" s="20">
        <f t="shared" si="13"/>
        <v>14</v>
      </c>
      <c r="H17" s="20">
        <v>221</v>
      </c>
      <c r="I17" s="20">
        <f t="shared" si="14"/>
        <v>-11</v>
      </c>
      <c r="J17" s="20">
        <v>216</v>
      </c>
      <c r="K17" s="20">
        <f t="shared" si="15"/>
        <v>-5</v>
      </c>
      <c r="L17" s="20">
        <v>199</v>
      </c>
      <c r="M17" s="20">
        <f t="shared" si="16"/>
        <v>-17</v>
      </c>
      <c r="N17" s="20">
        <v>190</v>
      </c>
      <c r="O17" s="20">
        <f t="shared" si="17"/>
        <v>-9</v>
      </c>
      <c r="P17" s="20">
        <v>163</v>
      </c>
      <c r="Q17" s="20">
        <f t="shared" si="0"/>
        <v>-27</v>
      </c>
      <c r="R17" s="20">
        <v>152</v>
      </c>
      <c r="S17" s="22">
        <f t="shared" si="1"/>
        <v>-11</v>
      </c>
      <c r="T17" s="20">
        <v>140</v>
      </c>
      <c r="U17" s="22">
        <f t="shared" si="18"/>
        <v>-12</v>
      </c>
      <c r="V17" s="20">
        <v>122</v>
      </c>
      <c r="W17" s="22">
        <f t="shared" si="19"/>
        <v>-18</v>
      </c>
      <c r="X17" s="20">
        <v>115</v>
      </c>
      <c r="Y17" s="22">
        <f t="shared" si="20"/>
        <v>-7</v>
      </c>
      <c r="Z17" s="20">
        <v>106</v>
      </c>
      <c r="AA17" s="22">
        <f t="shared" si="2"/>
        <v>-9</v>
      </c>
      <c r="AB17" s="20">
        <v>85</v>
      </c>
      <c r="AC17" s="22">
        <f t="shared" si="2"/>
        <v>-21</v>
      </c>
      <c r="AD17" s="20">
        <v>95</v>
      </c>
      <c r="AE17" s="22">
        <f t="shared" si="2"/>
        <v>10</v>
      </c>
      <c r="AF17" s="20">
        <v>87</v>
      </c>
      <c r="AG17" s="22">
        <f t="shared" si="2"/>
        <v>-8</v>
      </c>
      <c r="AH17" s="20">
        <v>93</v>
      </c>
      <c r="AI17" s="22">
        <f t="shared" si="2"/>
        <v>6</v>
      </c>
      <c r="AJ17" s="20">
        <v>103</v>
      </c>
      <c r="AK17" s="22">
        <f t="shared" si="2"/>
        <v>10</v>
      </c>
      <c r="AL17" s="20">
        <v>105</v>
      </c>
      <c r="AM17" s="22">
        <f t="shared" si="21"/>
        <v>2</v>
      </c>
      <c r="AN17" s="20">
        <v>106</v>
      </c>
      <c r="AO17" s="22">
        <f t="shared" si="3"/>
        <v>1</v>
      </c>
      <c r="AP17" s="20">
        <v>103</v>
      </c>
      <c r="AQ17" s="22">
        <f t="shared" si="4"/>
        <v>-3</v>
      </c>
      <c r="AR17" s="7">
        <v>111</v>
      </c>
      <c r="AS17" s="7">
        <v>101</v>
      </c>
      <c r="AT17" s="7">
        <f t="shared" si="5"/>
        <v>-10</v>
      </c>
      <c r="AU17" s="7">
        <v>107</v>
      </c>
      <c r="AV17" s="7">
        <f t="shared" si="6"/>
        <v>6</v>
      </c>
      <c r="AW17" s="7">
        <v>119</v>
      </c>
      <c r="AX17" s="7">
        <f t="shared" si="7"/>
        <v>12</v>
      </c>
      <c r="AY17" s="7">
        <v>123</v>
      </c>
      <c r="AZ17" s="7">
        <f t="shared" si="8"/>
        <v>4</v>
      </c>
      <c r="BA17" s="7">
        <v>110</v>
      </c>
      <c r="BB17" s="7">
        <f t="shared" si="9"/>
        <v>-13</v>
      </c>
      <c r="BC17" s="7">
        <v>104</v>
      </c>
      <c r="BD17" s="7">
        <f t="shared" si="9"/>
        <v>-6</v>
      </c>
      <c r="BE17" s="5">
        <v>105</v>
      </c>
      <c r="BF17" s="7">
        <f t="shared" si="22"/>
        <v>1</v>
      </c>
      <c r="BG17" s="7">
        <v>111</v>
      </c>
      <c r="BH17" s="7">
        <f t="shared" si="10"/>
        <v>6</v>
      </c>
      <c r="BI17" s="7">
        <v>94</v>
      </c>
      <c r="BJ17" s="7">
        <f t="shared" si="23"/>
        <v>-17</v>
      </c>
      <c r="BK17" s="7">
        <v>65</v>
      </c>
      <c r="BL17" s="7">
        <f t="shared" si="23"/>
        <v>-29</v>
      </c>
      <c r="BM17" s="7">
        <v>60</v>
      </c>
      <c r="BN17" s="43">
        <f t="shared" si="11"/>
        <v>-5</v>
      </c>
      <c r="BO17" s="7">
        <v>59</v>
      </c>
      <c r="BP17" s="43">
        <f t="shared" si="11"/>
        <v>-1</v>
      </c>
    </row>
    <row r="18" spans="1:68" s="2" customFormat="1" ht="13.5" customHeight="1">
      <c r="A18" s="5">
        <v>14</v>
      </c>
      <c r="B18" s="15" t="s">
        <v>22</v>
      </c>
      <c r="C18" s="20">
        <v>125</v>
      </c>
      <c r="D18" s="20">
        <v>125</v>
      </c>
      <c r="E18" s="21">
        <f t="shared" si="12"/>
        <v>0</v>
      </c>
      <c r="F18" s="20">
        <v>125</v>
      </c>
      <c r="G18" s="20">
        <f t="shared" si="13"/>
        <v>0</v>
      </c>
      <c r="H18" s="20">
        <v>127</v>
      </c>
      <c r="I18" s="20">
        <f t="shared" si="14"/>
        <v>2</v>
      </c>
      <c r="J18" s="20">
        <v>125</v>
      </c>
      <c r="K18" s="20">
        <f t="shared" si="15"/>
        <v>-2</v>
      </c>
      <c r="L18" s="20">
        <v>125</v>
      </c>
      <c r="M18" s="20">
        <f t="shared" si="16"/>
        <v>0</v>
      </c>
      <c r="N18" s="20">
        <v>125</v>
      </c>
      <c r="O18" s="20">
        <f t="shared" si="17"/>
        <v>0</v>
      </c>
      <c r="P18" s="20">
        <v>130</v>
      </c>
      <c r="Q18" s="20">
        <f t="shared" si="0"/>
        <v>5</v>
      </c>
      <c r="R18" s="20">
        <v>125</v>
      </c>
      <c r="S18" s="22">
        <f t="shared" si="1"/>
        <v>-5</v>
      </c>
      <c r="T18" s="20">
        <v>125</v>
      </c>
      <c r="U18" s="22">
        <f t="shared" si="18"/>
        <v>0</v>
      </c>
      <c r="V18" s="20">
        <v>125</v>
      </c>
      <c r="W18" s="22">
        <f t="shared" si="19"/>
        <v>0</v>
      </c>
      <c r="X18" s="20">
        <v>125</v>
      </c>
      <c r="Y18" s="22">
        <f t="shared" si="20"/>
        <v>0</v>
      </c>
      <c r="Z18" s="20">
        <v>125</v>
      </c>
      <c r="AA18" s="22">
        <f t="shared" si="2"/>
        <v>0</v>
      </c>
      <c r="AB18" s="20">
        <v>125</v>
      </c>
      <c r="AC18" s="22">
        <f t="shared" si="2"/>
        <v>0</v>
      </c>
      <c r="AD18" s="20">
        <v>125</v>
      </c>
      <c r="AE18" s="22">
        <f t="shared" si="2"/>
        <v>0</v>
      </c>
      <c r="AF18" s="20">
        <v>125</v>
      </c>
      <c r="AG18" s="22">
        <f t="shared" si="2"/>
        <v>0</v>
      </c>
      <c r="AH18" s="20">
        <v>125</v>
      </c>
      <c r="AI18" s="22">
        <f t="shared" si="2"/>
        <v>0</v>
      </c>
      <c r="AJ18" s="20">
        <v>125</v>
      </c>
      <c r="AK18" s="22">
        <f t="shared" si="2"/>
        <v>0</v>
      </c>
      <c r="AL18" s="20">
        <v>125</v>
      </c>
      <c r="AM18" s="22">
        <f t="shared" si="21"/>
        <v>0</v>
      </c>
      <c r="AN18" s="20">
        <v>114</v>
      </c>
      <c r="AO18" s="22">
        <f t="shared" si="3"/>
        <v>-11</v>
      </c>
      <c r="AP18" s="20">
        <v>119</v>
      </c>
      <c r="AQ18" s="22">
        <f t="shared" si="4"/>
        <v>5</v>
      </c>
      <c r="AR18" s="7">
        <v>119</v>
      </c>
      <c r="AS18" s="7">
        <v>115</v>
      </c>
      <c r="AT18" s="7">
        <f t="shared" si="5"/>
        <v>-4</v>
      </c>
      <c r="AU18" s="7">
        <v>115</v>
      </c>
      <c r="AV18" s="7">
        <f t="shared" si="6"/>
        <v>0</v>
      </c>
      <c r="AW18" s="7">
        <v>115</v>
      </c>
      <c r="AX18" s="7">
        <f t="shared" si="7"/>
        <v>0</v>
      </c>
      <c r="AY18" s="7">
        <v>115</v>
      </c>
      <c r="AZ18" s="7">
        <f t="shared" si="8"/>
        <v>0</v>
      </c>
      <c r="BA18" s="7">
        <v>115</v>
      </c>
      <c r="BB18" s="7">
        <f t="shared" si="9"/>
        <v>0</v>
      </c>
      <c r="BC18" s="7">
        <v>115</v>
      </c>
      <c r="BD18" s="7">
        <f t="shared" si="9"/>
        <v>0</v>
      </c>
      <c r="BE18" s="5">
        <v>115</v>
      </c>
      <c r="BF18" s="7">
        <f t="shared" si="22"/>
        <v>0</v>
      </c>
      <c r="BG18" s="7">
        <v>115</v>
      </c>
      <c r="BH18" s="7">
        <f t="shared" si="10"/>
        <v>0</v>
      </c>
      <c r="BI18" s="7">
        <v>115</v>
      </c>
      <c r="BJ18" s="7">
        <f t="shared" si="23"/>
        <v>0</v>
      </c>
      <c r="BK18" s="7">
        <v>115</v>
      </c>
      <c r="BL18" s="7">
        <f t="shared" si="23"/>
        <v>0</v>
      </c>
      <c r="BM18" s="7">
        <v>110</v>
      </c>
      <c r="BN18" s="43">
        <f t="shared" si="11"/>
        <v>-5</v>
      </c>
      <c r="BO18" s="7">
        <v>110</v>
      </c>
      <c r="BP18" s="43">
        <f t="shared" si="11"/>
        <v>0</v>
      </c>
    </row>
    <row r="19" spans="1:68" s="2" customFormat="1" ht="16.5" customHeight="1">
      <c r="A19" s="5">
        <v>15</v>
      </c>
      <c r="B19" s="15" t="s">
        <v>23</v>
      </c>
      <c r="C19" s="20">
        <v>523</v>
      </c>
      <c r="D19" s="20">
        <v>522</v>
      </c>
      <c r="E19" s="21">
        <f t="shared" si="12"/>
        <v>-1</v>
      </c>
      <c r="F19" s="20">
        <v>526</v>
      </c>
      <c r="G19" s="20">
        <f t="shared" si="13"/>
        <v>4</v>
      </c>
      <c r="H19" s="20">
        <v>530</v>
      </c>
      <c r="I19" s="20">
        <f t="shared" si="14"/>
        <v>4</v>
      </c>
      <c r="J19" s="20">
        <v>515</v>
      </c>
      <c r="K19" s="20">
        <f t="shared" si="15"/>
        <v>-15</v>
      </c>
      <c r="L19" s="20">
        <v>485</v>
      </c>
      <c r="M19" s="20">
        <f t="shared" si="16"/>
        <v>-30</v>
      </c>
      <c r="N19" s="20">
        <v>404</v>
      </c>
      <c r="O19" s="20">
        <f t="shared" si="17"/>
        <v>-81</v>
      </c>
      <c r="P19" s="20">
        <v>368</v>
      </c>
      <c r="Q19" s="20">
        <f t="shared" si="0"/>
        <v>-36</v>
      </c>
      <c r="R19" s="20">
        <v>356</v>
      </c>
      <c r="S19" s="22">
        <f t="shared" si="1"/>
        <v>-12</v>
      </c>
      <c r="T19" s="20">
        <v>315</v>
      </c>
      <c r="U19" s="22">
        <f t="shared" si="18"/>
        <v>-41</v>
      </c>
      <c r="V19" s="20">
        <v>283</v>
      </c>
      <c r="W19" s="22">
        <f t="shared" si="19"/>
        <v>-32</v>
      </c>
      <c r="X19" s="20">
        <v>240</v>
      </c>
      <c r="Y19" s="22">
        <f t="shared" si="20"/>
        <v>-43</v>
      </c>
      <c r="Z19" s="20">
        <v>210</v>
      </c>
      <c r="AA19" s="22">
        <f t="shared" si="2"/>
        <v>-30</v>
      </c>
      <c r="AB19" s="20">
        <v>191</v>
      </c>
      <c r="AC19" s="22">
        <f t="shared" si="2"/>
        <v>-19</v>
      </c>
      <c r="AD19" s="20">
        <v>182</v>
      </c>
      <c r="AE19" s="22">
        <f t="shared" si="2"/>
        <v>-9</v>
      </c>
      <c r="AF19" s="20">
        <v>191</v>
      </c>
      <c r="AG19" s="22">
        <f t="shared" si="2"/>
        <v>9</v>
      </c>
      <c r="AH19" s="20">
        <v>191</v>
      </c>
      <c r="AI19" s="22">
        <f t="shared" si="2"/>
        <v>0</v>
      </c>
      <c r="AJ19" s="20">
        <v>197</v>
      </c>
      <c r="AK19" s="22">
        <f t="shared" si="2"/>
        <v>6</v>
      </c>
      <c r="AL19" s="20">
        <v>204</v>
      </c>
      <c r="AM19" s="22">
        <f t="shared" si="21"/>
        <v>7</v>
      </c>
      <c r="AN19" s="20">
        <v>220</v>
      </c>
      <c r="AO19" s="22">
        <f t="shared" si="3"/>
        <v>16</v>
      </c>
      <c r="AP19" s="20">
        <v>220</v>
      </c>
      <c r="AQ19" s="22">
        <f t="shared" si="4"/>
        <v>0</v>
      </c>
      <c r="AR19" s="7">
        <v>220</v>
      </c>
      <c r="AS19" s="7">
        <v>220</v>
      </c>
      <c r="AT19" s="7">
        <f t="shared" si="5"/>
        <v>0</v>
      </c>
      <c r="AU19" s="7">
        <v>220</v>
      </c>
      <c r="AV19" s="7">
        <f t="shared" si="6"/>
        <v>0</v>
      </c>
      <c r="AW19" s="7">
        <v>220</v>
      </c>
      <c r="AX19" s="7">
        <f t="shared" si="7"/>
        <v>0</v>
      </c>
      <c r="AY19" s="7">
        <v>230</v>
      </c>
      <c r="AZ19" s="7">
        <f t="shared" si="8"/>
        <v>10</v>
      </c>
      <c r="BA19" s="7">
        <v>240</v>
      </c>
      <c r="BB19" s="7">
        <f t="shared" si="9"/>
        <v>10</v>
      </c>
      <c r="BC19" s="7">
        <v>250</v>
      </c>
      <c r="BD19" s="7">
        <f t="shared" si="9"/>
        <v>10</v>
      </c>
      <c r="BE19" s="5">
        <v>250</v>
      </c>
      <c r="BF19" s="7">
        <f t="shared" si="22"/>
        <v>0</v>
      </c>
      <c r="BG19" s="7">
        <v>251</v>
      </c>
      <c r="BH19" s="7">
        <f t="shared" si="10"/>
        <v>1</v>
      </c>
      <c r="BI19" s="7">
        <v>275</v>
      </c>
      <c r="BJ19" s="7">
        <f t="shared" si="23"/>
        <v>24</v>
      </c>
      <c r="BK19" s="7">
        <v>273</v>
      </c>
      <c r="BL19" s="7">
        <f t="shared" si="23"/>
        <v>-2</v>
      </c>
      <c r="BM19" s="7">
        <v>240</v>
      </c>
      <c r="BN19" s="43">
        <f t="shared" si="11"/>
        <v>-33</v>
      </c>
      <c r="BO19" s="7">
        <v>225</v>
      </c>
      <c r="BP19" s="43">
        <f t="shared" si="11"/>
        <v>-15</v>
      </c>
    </row>
    <row r="20" spans="1:68" s="2" customFormat="1" ht="18" customHeight="1">
      <c r="A20" s="5">
        <v>16</v>
      </c>
      <c r="B20" s="15" t="s">
        <v>1</v>
      </c>
      <c r="C20" s="20">
        <v>803</v>
      </c>
      <c r="D20" s="20">
        <v>792</v>
      </c>
      <c r="E20" s="21">
        <f t="shared" si="12"/>
        <v>-11</v>
      </c>
      <c r="F20" s="20">
        <v>785</v>
      </c>
      <c r="G20" s="20">
        <f t="shared" si="13"/>
        <v>-7</v>
      </c>
      <c r="H20" s="20">
        <v>883</v>
      </c>
      <c r="I20" s="20">
        <f t="shared" si="14"/>
        <v>98</v>
      </c>
      <c r="J20" s="20">
        <v>865</v>
      </c>
      <c r="K20" s="20">
        <f t="shared" si="15"/>
        <v>-18</v>
      </c>
      <c r="L20" s="20">
        <v>868</v>
      </c>
      <c r="M20" s="20">
        <f t="shared" si="16"/>
        <v>3</v>
      </c>
      <c r="N20" s="20">
        <v>812</v>
      </c>
      <c r="O20" s="20">
        <f t="shared" si="17"/>
        <v>-56</v>
      </c>
      <c r="P20" s="20">
        <v>770</v>
      </c>
      <c r="Q20" s="20">
        <f t="shared" si="0"/>
        <v>-42</v>
      </c>
      <c r="R20" s="20">
        <v>749</v>
      </c>
      <c r="S20" s="22">
        <f t="shared" si="1"/>
        <v>-21</v>
      </c>
      <c r="T20" s="20">
        <v>732</v>
      </c>
      <c r="U20" s="22">
        <f t="shared" si="18"/>
        <v>-17</v>
      </c>
      <c r="V20" s="20">
        <v>651</v>
      </c>
      <c r="W20" s="22">
        <f t="shared" si="19"/>
        <v>-81</v>
      </c>
      <c r="X20" s="20">
        <v>601</v>
      </c>
      <c r="Y20" s="22">
        <f t="shared" si="20"/>
        <v>-50</v>
      </c>
      <c r="Z20" s="20">
        <v>601</v>
      </c>
      <c r="AA20" s="22">
        <f t="shared" si="2"/>
        <v>0</v>
      </c>
      <c r="AB20" s="20">
        <v>593</v>
      </c>
      <c r="AC20" s="22">
        <f t="shared" si="2"/>
        <v>-8</v>
      </c>
      <c r="AD20" s="20">
        <v>564</v>
      </c>
      <c r="AE20" s="22">
        <f t="shared" si="2"/>
        <v>-29</v>
      </c>
      <c r="AF20" s="20">
        <v>564</v>
      </c>
      <c r="AG20" s="22">
        <f t="shared" si="2"/>
        <v>0</v>
      </c>
      <c r="AH20" s="20">
        <v>541</v>
      </c>
      <c r="AI20" s="22">
        <f t="shared" si="2"/>
        <v>-23</v>
      </c>
      <c r="AJ20" s="20">
        <v>522</v>
      </c>
      <c r="AK20" s="22">
        <f t="shared" si="2"/>
        <v>-19</v>
      </c>
      <c r="AL20" s="20">
        <v>557</v>
      </c>
      <c r="AM20" s="22">
        <f t="shared" si="21"/>
        <v>35</v>
      </c>
      <c r="AN20" s="20">
        <v>553</v>
      </c>
      <c r="AO20" s="22">
        <f t="shared" si="3"/>
        <v>-4</v>
      </c>
      <c r="AP20" s="20">
        <v>565</v>
      </c>
      <c r="AQ20" s="22">
        <f t="shared" si="4"/>
        <v>12</v>
      </c>
      <c r="AR20" s="7">
        <v>549</v>
      </c>
      <c r="AS20" s="7">
        <v>549</v>
      </c>
      <c r="AT20" s="7">
        <f t="shared" si="5"/>
        <v>0</v>
      </c>
      <c r="AU20" s="7">
        <v>563</v>
      </c>
      <c r="AV20" s="7">
        <f t="shared" si="6"/>
        <v>14</v>
      </c>
      <c r="AW20" s="7">
        <v>555</v>
      </c>
      <c r="AX20" s="7">
        <f t="shared" si="7"/>
        <v>-8</v>
      </c>
      <c r="AY20" s="7">
        <v>569</v>
      </c>
      <c r="AZ20" s="7">
        <f t="shared" si="8"/>
        <v>14</v>
      </c>
      <c r="BA20" s="7">
        <v>563</v>
      </c>
      <c r="BB20" s="7">
        <f t="shared" si="9"/>
        <v>-6</v>
      </c>
      <c r="BC20" s="7">
        <v>563</v>
      </c>
      <c r="BD20" s="7">
        <f t="shared" si="9"/>
        <v>0</v>
      </c>
      <c r="BE20" s="5">
        <v>551</v>
      </c>
      <c r="BF20" s="7">
        <f t="shared" si="22"/>
        <v>-12</v>
      </c>
      <c r="BG20" s="7">
        <v>564</v>
      </c>
      <c r="BH20" s="7">
        <f t="shared" si="10"/>
        <v>13</v>
      </c>
      <c r="BI20" s="7">
        <v>574</v>
      </c>
      <c r="BJ20" s="7">
        <f t="shared" si="23"/>
        <v>10</v>
      </c>
      <c r="BK20" s="7">
        <v>518</v>
      </c>
      <c r="BL20" s="7">
        <f t="shared" si="23"/>
        <v>-56</v>
      </c>
      <c r="BM20" s="7">
        <v>488</v>
      </c>
      <c r="BN20" s="43">
        <f t="shared" si="11"/>
        <v>-30</v>
      </c>
      <c r="BO20" s="7">
        <v>448</v>
      </c>
      <c r="BP20" s="43">
        <f t="shared" si="11"/>
        <v>-40</v>
      </c>
    </row>
    <row r="21" spans="1:68" s="2" customFormat="1" ht="17.25" customHeight="1">
      <c r="A21" s="5">
        <v>17</v>
      </c>
      <c r="B21" s="15" t="s">
        <v>24</v>
      </c>
      <c r="C21" s="20">
        <v>701</v>
      </c>
      <c r="D21" s="20">
        <v>649</v>
      </c>
      <c r="E21" s="21">
        <f t="shared" si="12"/>
        <v>-52</v>
      </c>
      <c r="F21" s="20">
        <v>674</v>
      </c>
      <c r="G21" s="20">
        <f t="shared" si="13"/>
        <v>25</v>
      </c>
      <c r="H21" s="20">
        <v>657</v>
      </c>
      <c r="I21" s="20">
        <f t="shared" si="14"/>
        <v>-17</v>
      </c>
      <c r="J21" s="20">
        <v>627</v>
      </c>
      <c r="K21" s="20">
        <f t="shared" si="15"/>
        <v>-30</v>
      </c>
      <c r="L21" s="20">
        <v>651</v>
      </c>
      <c r="M21" s="20">
        <f t="shared" si="16"/>
        <v>24</v>
      </c>
      <c r="N21" s="20">
        <v>614</v>
      </c>
      <c r="O21" s="20">
        <f t="shared" si="17"/>
        <v>-37</v>
      </c>
      <c r="P21" s="20">
        <v>554</v>
      </c>
      <c r="Q21" s="20">
        <f t="shared" si="0"/>
        <v>-60</v>
      </c>
      <c r="R21" s="20">
        <v>540</v>
      </c>
      <c r="S21" s="22">
        <f t="shared" si="1"/>
        <v>-14</v>
      </c>
      <c r="T21" s="20">
        <v>500</v>
      </c>
      <c r="U21" s="22">
        <f t="shared" si="18"/>
        <v>-40</v>
      </c>
      <c r="V21" s="20">
        <v>472</v>
      </c>
      <c r="W21" s="22">
        <f t="shared" si="19"/>
        <v>-28</v>
      </c>
      <c r="X21" s="20">
        <v>444</v>
      </c>
      <c r="Y21" s="22">
        <f t="shared" si="20"/>
        <v>-28</v>
      </c>
      <c r="Z21" s="20">
        <v>433</v>
      </c>
      <c r="AA21" s="22">
        <f t="shared" si="2"/>
        <v>-11</v>
      </c>
      <c r="AB21" s="20">
        <v>432</v>
      </c>
      <c r="AC21" s="22">
        <f t="shared" si="2"/>
        <v>-1</v>
      </c>
      <c r="AD21" s="20">
        <v>409</v>
      </c>
      <c r="AE21" s="22">
        <f t="shared" si="2"/>
        <v>-23</v>
      </c>
      <c r="AF21" s="20">
        <v>404</v>
      </c>
      <c r="AG21" s="22">
        <f t="shared" si="2"/>
        <v>-5</v>
      </c>
      <c r="AH21" s="20">
        <v>398</v>
      </c>
      <c r="AI21" s="22">
        <f t="shared" si="2"/>
        <v>-6</v>
      </c>
      <c r="AJ21" s="20">
        <v>364</v>
      </c>
      <c r="AK21" s="22">
        <f t="shared" si="2"/>
        <v>-34</v>
      </c>
      <c r="AL21" s="20">
        <v>328</v>
      </c>
      <c r="AM21" s="22">
        <f t="shared" si="21"/>
        <v>-36</v>
      </c>
      <c r="AN21" s="20">
        <v>303</v>
      </c>
      <c r="AO21" s="22">
        <f t="shared" si="3"/>
        <v>-25</v>
      </c>
      <c r="AP21" s="20">
        <v>289</v>
      </c>
      <c r="AQ21" s="22">
        <f t="shared" si="4"/>
        <v>-14</v>
      </c>
      <c r="AR21" s="7">
        <v>255</v>
      </c>
      <c r="AS21" s="7">
        <v>226</v>
      </c>
      <c r="AT21" s="7">
        <f t="shared" si="5"/>
        <v>-29</v>
      </c>
      <c r="AU21" s="7">
        <v>219</v>
      </c>
      <c r="AV21" s="7">
        <f t="shared" si="6"/>
        <v>-7</v>
      </c>
      <c r="AW21" s="7">
        <v>215</v>
      </c>
      <c r="AX21" s="7">
        <f t="shared" si="7"/>
        <v>-4</v>
      </c>
      <c r="AY21" s="7">
        <v>233</v>
      </c>
      <c r="AZ21" s="7">
        <f t="shared" si="8"/>
        <v>18</v>
      </c>
      <c r="BA21" s="7">
        <v>254</v>
      </c>
      <c r="BB21" s="7">
        <f t="shared" si="9"/>
        <v>21</v>
      </c>
      <c r="BC21" s="7">
        <v>263</v>
      </c>
      <c r="BD21" s="7">
        <f t="shared" si="9"/>
        <v>9</v>
      </c>
      <c r="BE21" s="5">
        <v>263</v>
      </c>
      <c r="BF21" s="7">
        <f t="shared" si="22"/>
        <v>0</v>
      </c>
      <c r="BG21" s="7">
        <v>256</v>
      </c>
      <c r="BH21" s="7">
        <f t="shared" si="10"/>
        <v>-7</v>
      </c>
      <c r="BI21" s="7">
        <v>265</v>
      </c>
      <c r="BJ21" s="7">
        <f t="shared" si="23"/>
        <v>9</v>
      </c>
      <c r="BK21" s="7">
        <v>230</v>
      </c>
      <c r="BL21" s="7">
        <f t="shared" si="23"/>
        <v>-35</v>
      </c>
      <c r="BM21" s="7">
        <v>214</v>
      </c>
      <c r="BN21" s="43">
        <f t="shared" si="11"/>
        <v>-16</v>
      </c>
      <c r="BO21" s="7">
        <v>208</v>
      </c>
      <c r="BP21" s="43">
        <f t="shared" si="11"/>
        <v>-6</v>
      </c>
    </row>
    <row r="22" spans="1:68" s="2" customFormat="1" ht="16.5" customHeight="1">
      <c r="A22" s="5">
        <v>18</v>
      </c>
      <c r="B22" s="15" t="s">
        <v>4</v>
      </c>
      <c r="C22" s="20">
        <v>571</v>
      </c>
      <c r="D22" s="20">
        <v>545</v>
      </c>
      <c r="E22" s="21">
        <f t="shared" si="12"/>
        <v>-26</v>
      </c>
      <c r="F22" s="20">
        <v>560</v>
      </c>
      <c r="G22" s="20">
        <f t="shared" si="13"/>
        <v>15</v>
      </c>
      <c r="H22" s="20">
        <v>574</v>
      </c>
      <c r="I22" s="20">
        <f t="shared" si="14"/>
        <v>14</v>
      </c>
      <c r="J22" s="20">
        <v>554</v>
      </c>
      <c r="K22" s="20">
        <f t="shared" si="15"/>
        <v>-20</v>
      </c>
      <c r="L22" s="20">
        <v>558</v>
      </c>
      <c r="M22" s="20">
        <f t="shared" si="16"/>
        <v>4</v>
      </c>
      <c r="N22" s="20">
        <v>489</v>
      </c>
      <c r="O22" s="20">
        <f t="shared" si="17"/>
        <v>-69</v>
      </c>
      <c r="P22" s="20">
        <v>444</v>
      </c>
      <c r="Q22" s="20">
        <f t="shared" si="0"/>
        <v>-45</v>
      </c>
      <c r="R22" s="20">
        <v>393</v>
      </c>
      <c r="S22" s="22">
        <f t="shared" si="1"/>
        <v>-51</v>
      </c>
      <c r="T22" s="20">
        <v>370</v>
      </c>
      <c r="U22" s="22">
        <f t="shared" si="18"/>
        <v>-23</v>
      </c>
      <c r="V22" s="20">
        <v>325</v>
      </c>
      <c r="W22" s="22">
        <f t="shared" si="19"/>
        <v>-45</v>
      </c>
      <c r="X22" s="20">
        <v>294</v>
      </c>
      <c r="Y22" s="22">
        <f t="shared" si="20"/>
        <v>-31</v>
      </c>
      <c r="Z22" s="20">
        <v>277</v>
      </c>
      <c r="AA22" s="22">
        <f t="shared" si="2"/>
        <v>-17</v>
      </c>
      <c r="AB22" s="20">
        <v>263</v>
      </c>
      <c r="AC22" s="22">
        <f t="shared" si="2"/>
        <v>-14</v>
      </c>
      <c r="AD22" s="20">
        <v>263</v>
      </c>
      <c r="AE22" s="22">
        <f t="shared" si="2"/>
        <v>0</v>
      </c>
      <c r="AF22" s="20">
        <v>264</v>
      </c>
      <c r="AG22" s="22">
        <f t="shared" si="2"/>
        <v>1</v>
      </c>
      <c r="AH22" s="20">
        <v>284</v>
      </c>
      <c r="AI22" s="22">
        <f t="shared" si="2"/>
        <v>20</v>
      </c>
      <c r="AJ22" s="20">
        <v>262</v>
      </c>
      <c r="AK22" s="22">
        <f t="shared" si="2"/>
        <v>-22</v>
      </c>
      <c r="AL22" s="20">
        <v>238</v>
      </c>
      <c r="AM22" s="22">
        <f t="shared" si="21"/>
        <v>-24</v>
      </c>
      <c r="AN22" s="20">
        <v>221</v>
      </c>
      <c r="AO22" s="22">
        <f t="shared" si="3"/>
        <v>-17</v>
      </c>
      <c r="AP22" s="20">
        <v>221</v>
      </c>
      <c r="AQ22" s="22">
        <f t="shared" si="4"/>
        <v>0</v>
      </c>
      <c r="AR22" s="7">
        <v>209</v>
      </c>
      <c r="AS22" s="7">
        <v>192</v>
      </c>
      <c r="AT22" s="7">
        <f t="shared" si="5"/>
        <v>-17</v>
      </c>
      <c r="AU22" s="7">
        <v>191</v>
      </c>
      <c r="AV22" s="7">
        <f t="shared" si="6"/>
        <v>-1</v>
      </c>
      <c r="AW22" s="7">
        <v>196</v>
      </c>
      <c r="AX22" s="7">
        <f t="shared" si="7"/>
        <v>5</v>
      </c>
      <c r="AY22" s="7">
        <v>222</v>
      </c>
      <c r="AZ22" s="7">
        <f t="shared" si="8"/>
        <v>26</v>
      </c>
      <c r="BA22" s="7">
        <v>223</v>
      </c>
      <c r="BB22" s="7">
        <f t="shared" si="9"/>
        <v>1</v>
      </c>
      <c r="BC22" s="7">
        <v>234</v>
      </c>
      <c r="BD22" s="7">
        <f t="shared" si="9"/>
        <v>11</v>
      </c>
      <c r="BE22" s="5">
        <v>232</v>
      </c>
      <c r="BF22" s="7">
        <f t="shared" si="22"/>
        <v>-2</v>
      </c>
      <c r="BG22" s="7">
        <v>232</v>
      </c>
      <c r="BH22" s="7">
        <f t="shared" si="10"/>
        <v>0</v>
      </c>
      <c r="BI22" s="7">
        <v>207</v>
      </c>
      <c r="BJ22" s="7">
        <f t="shared" si="23"/>
        <v>-25</v>
      </c>
      <c r="BK22" s="7">
        <v>180</v>
      </c>
      <c r="BL22" s="7">
        <f t="shared" si="23"/>
        <v>-27</v>
      </c>
      <c r="BM22" s="7">
        <v>148</v>
      </c>
      <c r="BN22" s="43">
        <f t="shared" si="11"/>
        <v>-32</v>
      </c>
      <c r="BO22" s="7">
        <v>137</v>
      </c>
      <c r="BP22" s="43">
        <f t="shared" si="11"/>
        <v>-11</v>
      </c>
    </row>
    <row r="23" spans="1:68" s="2" customFormat="1" ht="15">
      <c r="A23" s="5">
        <v>19</v>
      </c>
      <c r="B23" s="15" t="s">
        <v>25</v>
      </c>
      <c r="C23" s="16">
        <v>300</v>
      </c>
      <c r="D23" s="16">
        <v>300</v>
      </c>
      <c r="E23" s="17">
        <f t="shared" si="12"/>
        <v>0</v>
      </c>
      <c r="F23" s="16">
        <v>305</v>
      </c>
      <c r="G23" s="16">
        <f t="shared" si="13"/>
        <v>5</v>
      </c>
      <c r="H23" s="16">
        <v>305</v>
      </c>
      <c r="I23" s="16">
        <f t="shared" si="14"/>
        <v>0</v>
      </c>
      <c r="J23" s="16">
        <v>306</v>
      </c>
      <c r="K23" s="16">
        <f t="shared" si="15"/>
        <v>1</v>
      </c>
      <c r="L23" s="16">
        <v>305</v>
      </c>
      <c r="M23" s="16">
        <f t="shared" si="16"/>
        <v>-1</v>
      </c>
      <c r="N23" s="16">
        <v>305</v>
      </c>
      <c r="O23" s="16">
        <f t="shared" si="17"/>
        <v>0</v>
      </c>
      <c r="P23" s="16">
        <v>305</v>
      </c>
      <c r="Q23" s="16">
        <f t="shared" si="0"/>
        <v>0</v>
      </c>
      <c r="R23" s="16">
        <v>305</v>
      </c>
      <c r="S23" s="18">
        <f t="shared" si="1"/>
        <v>0</v>
      </c>
      <c r="T23" s="16">
        <v>303</v>
      </c>
      <c r="U23" s="18">
        <f t="shared" si="18"/>
        <v>-2</v>
      </c>
      <c r="V23" s="16">
        <v>300</v>
      </c>
      <c r="W23" s="18">
        <f t="shared" si="19"/>
        <v>-3</v>
      </c>
      <c r="X23" s="16">
        <v>290</v>
      </c>
      <c r="Y23" s="18">
        <f t="shared" si="20"/>
        <v>-10</v>
      </c>
      <c r="Z23" s="16">
        <v>287</v>
      </c>
      <c r="AA23" s="18">
        <f t="shared" si="2"/>
        <v>-3</v>
      </c>
      <c r="AB23" s="16">
        <v>287</v>
      </c>
      <c r="AC23" s="18">
        <f t="shared" si="2"/>
        <v>0</v>
      </c>
      <c r="AD23" s="16">
        <v>280</v>
      </c>
      <c r="AE23" s="18">
        <f t="shared" si="2"/>
        <v>-7</v>
      </c>
      <c r="AF23" s="16">
        <v>275</v>
      </c>
      <c r="AG23" s="18">
        <f t="shared" si="2"/>
        <v>-5</v>
      </c>
      <c r="AH23" s="16">
        <v>270</v>
      </c>
      <c r="AI23" s="18">
        <f t="shared" si="2"/>
        <v>-5</v>
      </c>
      <c r="AJ23" s="16">
        <v>268</v>
      </c>
      <c r="AK23" s="18">
        <f t="shared" si="2"/>
        <v>-2</v>
      </c>
      <c r="AL23" s="16">
        <v>268</v>
      </c>
      <c r="AM23" s="18">
        <f t="shared" si="21"/>
        <v>0</v>
      </c>
      <c r="AN23" s="16">
        <v>268</v>
      </c>
      <c r="AO23" s="18">
        <f t="shared" si="3"/>
        <v>0</v>
      </c>
      <c r="AP23" s="16">
        <v>267</v>
      </c>
      <c r="AQ23" s="18">
        <f t="shared" si="4"/>
        <v>-1</v>
      </c>
      <c r="AR23" s="19">
        <v>267</v>
      </c>
      <c r="AS23" s="19">
        <v>267</v>
      </c>
      <c r="AT23" s="19">
        <f t="shared" si="5"/>
        <v>0</v>
      </c>
      <c r="AU23" s="7">
        <v>267</v>
      </c>
      <c r="AV23" s="19">
        <f t="shared" si="6"/>
        <v>0</v>
      </c>
      <c r="AW23" s="7">
        <v>267</v>
      </c>
      <c r="AX23" s="19">
        <f t="shared" si="7"/>
        <v>0</v>
      </c>
      <c r="AY23" s="7">
        <v>266</v>
      </c>
      <c r="AZ23" s="19">
        <f t="shared" si="8"/>
        <v>-1</v>
      </c>
      <c r="BA23" s="7">
        <v>266</v>
      </c>
      <c r="BB23" s="7">
        <f t="shared" si="9"/>
        <v>0</v>
      </c>
      <c r="BC23" s="7">
        <v>266</v>
      </c>
      <c r="BD23" s="7">
        <f t="shared" si="9"/>
        <v>0</v>
      </c>
      <c r="BE23" s="5">
        <v>266</v>
      </c>
      <c r="BF23" s="7">
        <f t="shared" si="22"/>
        <v>0</v>
      </c>
      <c r="BG23" s="7">
        <v>266</v>
      </c>
      <c r="BH23" s="7">
        <f t="shared" si="10"/>
        <v>0</v>
      </c>
      <c r="BI23" s="7">
        <v>245</v>
      </c>
      <c r="BJ23" s="7">
        <f t="shared" si="23"/>
        <v>-21</v>
      </c>
      <c r="BK23" s="7">
        <v>210</v>
      </c>
      <c r="BL23" s="7">
        <f t="shared" si="23"/>
        <v>-35</v>
      </c>
      <c r="BM23" s="7">
        <v>180</v>
      </c>
      <c r="BN23" s="43">
        <f t="shared" si="11"/>
        <v>-30</v>
      </c>
      <c r="BO23" s="7">
        <v>169</v>
      </c>
      <c r="BP23" s="43">
        <f t="shared" si="11"/>
        <v>-11</v>
      </c>
    </row>
    <row r="24" spans="1:68" s="2" customFormat="1" ht="15">
      <c r="A24" s="5">
        <v>20</v>
      </c>
      <c r="B24" s="15" t="s">
        <v>26</v>
      </c>
      <c r="C24" s="16">
        <v>231</v>
      </c>
      <c r="D24" s="16">
        <v>216</v>
      </c>
      <c r="E24" s="17">
        <f t="shared" si="12"/>
        <v>-15</v>
      </c>
      <c r="F24" s="16">
        <v>202</v>
      </c>
      <c r="G24" s="16">
        <f t="shared" si="13"/>
        <v>-14</v>
      </c>
      <c r="H24" s="16">
        <v>190</v>
      </c>
      <c r="I24" s="16">
        <f t="shared" si="14"/>
        <v>-12</v>
      </c>
      <c r="J24" s="16">
        <v>179</v>
      </c>
      <c r="K24" s="16">
        <f t="shared" si="15"/>
        <v>-11</v>
      </c>
      <c r="L24" s="16">
        <v>164</v>
      </c>
      <c r="M24" s="16">
        <f t="shared" si="16"/>
        <v>-15</v>
      </c>
      <c r="N24" s="16">
        <v>141</v>
      </c>
      <c r="O24" s="16">
        <f t="shared" si="17"/>
        <v>-23</v>
      </c>
      <c r="P24" s="16">
        <v>123</v>
      </c>
      <c r="Q24" s="16">
        <f t="shared" si="0"/>
        <v>-18</v>
      </c>
      <c r="R24" s="16">
        <v>113</v>
      </c>
      <c r="S24" s="18">
        <f t="shared" si="1"/>
        <v>-10</v>
      </c>
      <c r="T24" s="16">
        <v>101</v>
      </c>
      <c r="U24" s="18">
        <f t="shared" si="18"/>
        <v>-12</v>
      </c>
      <c r="V24" s="16">
        <v>92</v>
      </c>
      <c r="W24" s="18">
        <f t="shared" si="19"/>
        <v>-9</v>
      </c>
      <c r="X24" s="16">
        <v>94</v>
      </c>
      <c r="Y24" s="18">
        <f t="shared" si="20"/>
        <v>2</v>
      </c>
      <c r="Z24" s="16">
        <v>93</v>
      </c>
      <c r="AA24" s="18">
        <f t="shared" si="2"/>
        <v>-1</v>
      </c>
      <c r="AB24" s="16">
        <v>93</v>
      </c>
      <c r="AC24" s="18">
        <f t="shared" si="2"/>
        <v>0</v>
      </c>
      <c r="AD24" s="16">
        <v>94</v>
      </c>
      <c r="AE24" s="18">
        <f t="shared" si="2"/>
        <v>1</v>
      </c>
      <c r="AF24" s="16">
        <v>85</v>
      </c>
      <c r="AG24" s="18">
        <f t="shared" si="2"/>
        <v>-9</v>
      </c>
      <c r="AH24" s="16">
        <v>81</v>
      </c>
      <c r="AI24" s="18">
        <f t="shared" si="2"/>
        <v>-4</v>
      </c>
      <c r="AJ24" s="16">
        <v>72</v>
      </c>
      <c r="AK24" s="18">
        <f t="shared" si="2"/>
        <v>-9</v>
      </c>
      <c r="AL24" s="16">
        <v>76</v>
      </c>
      <c r="AM24" s="18">
        <f t="shared" si="21"/>
        <v>4</v>
      </c>
      <c r="AN24" s="16">
        <v>75</v>
      </c>
      <c r="AO24" s="18">
        <f t="shared" si="3"/>
        <v>-1</v>
      </c>
      <c r="AP24" s="16">
        <v>80</v>
      </c>
      <c r="AQ24" s="18">
        <f t="shared" si="4"/>
        <v>5</v>
      </c>
      <c r="AR24" s="19">
        <v>87</v>
      </c>
      <c r="AS24" s="19">
        <v>90</v>
      </c>
      <c r="AT24" s="19">
        <f t="shared" si="5"/>
        <v>3</v>
      </c>
      <c r="AU24" s="7">
        <v>86</v>
      </c>
      <c r="AV24" s="19">
        <f t="shared" si="6"/>
        <v>-4</v>
      </c>
      <c r="AW24" s="7">
        <v>88</v>
      </c>
      <c r="AX24" s="19">
        <f t="shared" si="7"/>
        <v>2</v>
      </c>
      <c r="AY24" s="7">
        <v>90</v>
      </c>
      <c r="AZ24" s="19">
        <f t="shared" si="8"/>
        <v>2</v>
      </c>
      <c r="BA24" s="7">
        <v>94</v>
      </c>
      <c r="BB24" s="7">
        <f t="shared" si="9"/>
        <v>4</v>
      </c>
      <c r="BC24" s="7">
        <v>100</v>
      </c>
      <c r="BD24" s="7">
        <f t="shared" si="9"/>
        <v>6</v>
      </c>
      <c r="BE24" s="5">
        <v>100</v>
      </c>
      <c r="BF24" s="7">
        <f t="shared" si="22"/>
        <v>0</v>
      </c>
      <c r="BG24" s="7">
        <v>100</v>
      </c>
      <c r="BH24" s="7">
        <f t="shared" si="10"/>
        <v>0</v>
      </c>
      <c r="BI24" s="7">
        <v>95</v>
      </c>
      <c r="BJ24" s="7">
        <f t="shared" si="23"/>
        <v>-5</v>
      </c>
      <c r="BK24" s="7">
        <v>85</v>
      </c>
      <c r="BL24" s="7">
        <f t="shared" si="23"/>
        <v>-10</v>
      </c>
      <c r="BM24" s="7">
        <v>68</v>
      </c>
      <c r="BN24" s="43">
        <f t="shared" si="11"/>
        <v>-17</v>
      </c>
      <c r="BO24" s="7">
        <v>65</v>
      </c>
      <c r="BP24" s="43">
        <f t="shared" si="11"/>
        <v>-3</v>
      </c>
    </row>
    <row r="25" spans="1:68" s="2" customFormat="1" ht="15">
      <c r="A25" s="5">
        <v>21</v>
      </c>
      <c r="B25" s="15" t="s">
        <v>3</v>
      </c>
      <c r="C25" s="16">
        <v>347</v>
      </c>
      <c r="D25" s="16">
        <v>341</v>
      </c>
      <c r="E25" s="17">
        <f t="shared" si="12"/>
        <v>-6</v>
      </c>
      <c r="F25" s="16">
        <v>364</v>
      </c>
      <c r="G25" s="16">
        <f t="shared" si="13"/>
        <v>23</v>
      </c>
      <c r="H25" s="16">
        <v>381</v>
      </c>
      <c r="I25" s="16">
        <f t="shared" si="14"/>
        <v>17</v>
      </c>
      <c r="J25" s="16">
        <v>367</v>
      </c>
      <c r="K25" s="16">
        <f t="shared" si="15"/>
        <v>-14</v>
      </c>
      <c r="L25" s="16">
        <v>350</v>
      </c>
      <c r="M25" s="16">
        <f t="shared" si="16"/>
        <v>-17</v>
      </c>
      <c r="N25" s="16">
        <v>344</v>
      </c>
      <c r="O25" s="16">
        <f t="shared" si="17"/>
        <v>-6</v>
      </c>
      <c r="P25" s="16">
        <v>309</v>
      </c>
      <c r="Q25" s="16">
        <f t="shared" si="0"/>
        <v>-35</v>
      </c>
      <c r="R25" s="16">
        <v>304</v>
      </c>
      <c r="S25" s="18">
        <f t="shared" si="1"/>
        <v>-5</v>
      </c>
      <c r="T25" s="16">
        <v>300</v>
      </c>
      <c r="U25" s="18">
        <f t="shared" si="18"/>
        <v>-4</v>
      </c>
      <c r="V25" s="16">
        <v>285</v>
      </c>
      <c r="W25" s="18">
        <f t="shared" si="19"/>
        <v>-15</v>
      </c>
      <c r="X25" s="16">
        <v>289</v>
      </c>
      <c r="Y25" s="18">
        <f t="shared" si="20"/>
        <v>4</v>
      </c>
      <c r="Z25" s="16">
        <v>305</v>
      </c>
      <c r="AA25" s="18">
        <f t="shared" si="2"/>
        <v>16</v>
      </c>
      <c r="AB25" s="16">
        <v>293</v>
      </c>
      <c r="AC25" s="18">
        <f t="shared" si="2"/>
        <v>-12</v>
      </c>
      <c r="AD25" s="16">
        <v>288</v>
      </c>
      <c r="AE25" s="18">
        <f t="shared" si="2"/>
        <v>-5</v>
      </c>
      <c r="AF25" s="16">
        <v>275</v>
      </c>
      <c r="AG25" s="18">
        <f t="shared" si="2"/>
        <v>-13</v>
      </c>
      <c r="AH25" s="16">
        <v>266</v>
      </c>
      <c r="AI25" s="18">
        <f t="shared" si="2"/>
        <v>-9</v>
      </c>
      <c r="AJ25" s="16">
        <v>260</v>
      </c>
      <c r="AK25" s="18">
        <f t="shared" si="2"/>
        <v>-6</v>
      </c>
      <c r="AL25" s="16">
        <v>254</v>
      </c>
      <c r="AM25" s="18">
        <f t="shared" si="21"/>
        <v>-6</v>
      </c>
      <c r="AN25" s="16">
        <v>254</v>
      </c>
      <c r="AO25" s="18">
        <f t="shared" si="3"/>
        <v>0</v>
      </c>
      <c r="AP25" s="16">
        <v>248</v>
      </c>
      <c r="AQ25" s="18">
        <f t="shared" si="4"/>
        <v>-6</v>
      </c>
      <c r="AR25" s="19">
        <v>248</v>
      </c>
      <c r="AS25" s="19">
        <v>235</v>
      </c>
      <c r="AT25" s="19">
        <f t="shared" si="5"/>
        <v>-13</v>
      </c>
      <c r="AU25" s="7">
        <v>227</v>
      </c>
      <c r="AV25" s="19">
        <f t="shared" si="6"/>
        <v>-8</v>
      </c>
      <c r="AW25" s="7">
        <v>244</v>
      </c>
      <c r="AX25" s="19">
        <f t="shared" si="7"/>
        <v>17</v>
      </c>
      <c r="AY25" s="7">
        <v>244</v>
      </c>
      <c r="AZ25" s="19">
        <f t="shared" si="8"/>
        <v>0</v>
      </c>
      <c r="BA25" s="7">
        <v>244</v>
      </c>
      <c r="BB25" s="7">
        <f t="shared" si="9"/>
        <v>0</v>
      </c>
      <c r="BC25" s="7">
        <v>248</v>
      </c>
      <c r="BD25" s="7">
        <f t="shared" si="9"/>
        <v>4</v>
      </c>
      <c r="BE25" s="5">
        <v>248</v>
      </c>
      <c r="BF25" s="7">
        <f t="shared" si="22"/>
        <v>0</v>
      </c>
      <c r="BG25" s="7">
        <v>248</v>
      </c>
      <c r="BH25" s="7">
        <f t="shared" si="10"/>
        <v>0</v>
      </c>
      <c r="BI25" s="7">
        <v>255</v>
      </c>
      <c r="BJ25" s="7">
        <f t="shared" si="23"/>
        <v>7</v>
      </c>
      <c r="BK25" s="7">
        <v>249</v>
      </c>
      <c r="BL25" s="7">
        <f t="shared" si="23"/>
        <v>-6</v>
      </c>
      <c r="BM25" s="7">
        <v>239</v>
      </c>
      <c r="BN25" s="43">
        <f t="shared" si="11"/>
        <v>-10</v>
      </c>
      <c r="BO25" s="7">
        <v>232</v>
      </c>
      <c r="BP25" s="43">
        <f t="shared" si="11"/>
        <v>-7</v>
      </c>
    </row>
    <row r="26" spans="1:68" s="2" customFormat="1" ht="15.75" customHeight="1">
      <c r="A26" s="5">
        <v>22</v>
      </c>
      <c r="B26" s="15" t="s">
        <v>27</v>
      </c>
      <c r="C26" s="20">
        <v>282</v>
      </c>
      <c r="D26" s="20">
        <v>268</v>
      </c>
      <c r="E26" s="21">
        <f t="shared" si="12"/>
        <v>-14</v>
      </c>
      <c r="F26" s="20">
        <v>300</v>
      </c>
      <c r="G26" s="20">
        <f t="shared" si="13"/>
        <v>32</v>
      </c>
      <c r="H26" s="20">
        <v>294</v>
      </c>
      <c r="I26" s="20">
        <f t="shared" si="14"/>
        <v>-6</v>
      </c>
      <c r="J26" s="20">
        <v>294</v>
      </c>
      <c r="K26" s="20">
        <f t="shared" si="15"/>
        <v>0</v>
      </c>
      <c r="L26" s="20">
        <v>280</v>
      </c>
      <c r="M26" s="20">
        <f t="shared" si="16"/>
        <v>-14</v>
      </c>
      <c r="N26" s="20">
        <v>257</v>
      </c>
      <c r="O26" s="20">
        <f t="shared" si="17"/>
        <v>-23</v>
      </c>
      <c r="P26" s="20">
        <v>238</v>
      </c>
      <c r="Q26" s="20">
        <f t="shared" si="0"/>
        <v>-19</v>
      </c>
      <c r="R26" s="20">
        <v>216</v>
      </c>
      <c r="S26" s="22">
        <f t="shared" si="1"/>
        <v>-22</v>
      </c>
      <c r="T26" s="20">
        <v>202</v>
      </c>
      <c r="U26" s="22">
        <f t="shared" si="18"/>
        <v>-14</v>
      </c>
      <c r="V26" s="20">
        <v>199</v>
      </c>
      <c r="W26" s="22">
        <f t="shared" si="19"/>
        <v>-3</v>
      </c>
      <c r="X26" s="20">
        <v>194</v>
      </c>
      <c r="Y26" s="22">
        <f t="shared" si="20"/>
        <v>-5</v>
      </c>
      <c r="Z26" s="20">
        <v>195</v>
      </c>
      <c r="AA26" s="22">
        <f t="shared" si="2"/>
        <v>1</v>
      </c>
      <c r="AB26" s="20">
        <v>183</v>
      </c>
      <c r="AC26" s="22">
        <f t="shared" si="2"/>
        <v>-12</v>
      </c>
      <c r="AD26" s="20">
        <v>187</v>
      </c>
      <c r="AE26" s="22">
        <f t="shared" si="2"/>
        <v>4</v>
      </c>
      <c r="AF26" s="20">
        <v>187</v>
      </c>
      <c r="AG26" s="22">
        <f t="shared" si="2"/>
        <v>0</v>
      </c>
      <c r="AH26" s="20">
        <v>180</v>
      </c>
      <c r="AI26" s="22">
        <f t="shared" si="2"/>
        <v>-7</v>
      </c>
      <c r="AJ26" s="20">
        <v>180</v>
      </c>
      <c r="AK26" s="22">
        <f t="shared" si="2"/>
        <v>0</v>
      </c>
      <c r="AL26" s="20">
        <v>187</v>
      </c>
      <c r="AM26" s="22">
        <f t="shared" si="21"/>
        <v>7</v>
      </c>
      <c r="AN26" s="20">
        <v>189</v>
      </c>
      <c r="AO26" s="22">
        <f t="shared" si="3"/>
        <v>2</v>
      </c>
      <c r="AP26" s="20">
        <v>193</v>
      </c>
      <c r="AQ26" s="22">
        <f t="shared" si="4"/>
        <v>4</v>
      </c>
      <c r="AR26" s="7">
        <v>193</v>
      </c>
      <c r="AS26" s="7">
        <v>198</v>
      </c>
      <c r="AT26" s="7">
        <f t="shared" si="5"/>
        <v>5</v>
      </c>
      <c r="AU26" s="7">
        <v>198</v>
      </c>
      <c r="AV26" s="7">
        <f t="shared" si="6"/>
        <v>0</v>
      </c>
      <c r="AW26" s="7">
        <v>198</v>
      </c>
      <c r="AX26" s="7">
        <f t="shared" si="7"/>
        <v>0</v>
      </c>
      <c r="AY26" s="7">
        <v>202</v>
      </c>
      <c r="AZ26" s="7">
        <f t="shared" si="8"/>
        <v>4</v>
      </c>
      <c r="BA26" s="7">
        <v>215</v>
      </c>
      <c r="BB26" s="7">
        <f t="shared" si="9"/>
        <v>13</v>
      </c>
      <c r="BC26" s="7">
        <v>215</v>
      </c>
      <c r="BD26" s="7">
        <f t="shared" si="9"/>
        <v>0</v>
      </c>
      <c r="BE26" s="5">
        <v>216</v>
      </c>
      <c r="BF26" s="7">
        <f t="shared" si="22"/>
        <v>1</v>
      </c>
      <c r="BG26" s="7">
        <v>230</v>
      </c>
      <c r="BH26" s="7">
        <f t="shared" si="10"/>
        <v>14</v>
      </c>
      <c r="BI26" s="7">
        <v>238</v>
      </c>
      <c r="BJ26" s="7">
        <f t="shared" si="23"/>
        <v>8</v>
      </c>
      <c r="BK26" s="7">
        <v>238</v>
      </c>
      <c r="BL26" s="7">
        <f t="shared" si="23"/>
        <v>0</v>
      </c>
      <c r="BM26" s="7">
        <v>252</v>
      </c>
      <c r="BN26" s="43">
        <f t="shared" si="11"/>
        <v>14</v>
      </c>
      <c r="BO26" s="7">
        <v>252</v>
      </c>
      <c r="BP26" s="43">
        <f t="shared" si="11"/>
        <v>0</v>
      </c>
    </row>
    <row r="27" spans="1:68" s="2" customFormat="1" ht="13.5" customHeight="1">
      <c r="A27" s="10"/>
      <c r="B27" s="24" t="s">
        <v>9</v>
      </c>
      <c r="C27" s="25">
        <f>C5+C6+C7+C8+C9+C10+C11+C12+C13+C14+C15+C16+C17+C18+C19+C20+C21+C22+C23+C24+C25+C26</f>
        <v>7966</v>
      </c>
      <c r="D27" s="25">
        <f>D5+D6+D7+D8+D9+D10+D11+D12+D13+D14+D15+D16+D17+D18+D19+D20+D21+D22+D23+D24+D25+D26</f>
        <v>7808</v>
      </c>
      <c r="E27" s="26">
        <f t="shared" si="12"/>
        <v>-158</v>
      </c>
      <c r="F27" s="25">
        <f>F5+F6+F7+F8+F9+F10+F11+F12+F13+F14+F15+F16+F17+F18+F19+F20+F21+F22+F23+F24+F25+F26</f>
        <v>8018</v>
      </c>
      <c r="G27" s="16">
        <f t="shared" si="13"/>
        <v>210</v>
      </c>
      <c r="H27" s="18">
        <f>SUM(H5:H26)</f>
        <v>8167</v>
      </c>
      <c r="I27" s="16">
        <f t="shared" si="14"/>
        <v>149</v>
      </c>
      <c r="J27" s="18">
        <f>SUM(J5:J26)</f>
        <v>8019</v>
      </c>
      <c r="K27" s="16">
        <f t="shared" si="15"/>
        <v>-148</v>
      </c>
      <c r="L27" s="18">
        <f>SUM(L5:L26)</f>
        <v>7815</v>
      </c>
      <c r="M27" s="16">
        <f t="shared" si="16"/>
        <v>-204</v>
      </c>
      <c r="N27" s="18">
        <f>SUM(N5:N26)</f>
        <v>7390</v>
      </c>
      <c r="O27" s="16">
        <f t="shared" si="17"/>
        <v>-425</v>
      </c>
      <c r="P27" s="18">
        <f>SUM(P5:P26)</f>
        <v>6956</v>
      </c>
      <c r="Q27" s="18">
        <f t="shared" si="0"/>
        <v>-434</v>
      </c>
      <c r="R27" s="18">
        <f>SUM(R5:R26)</f>
        <v>6691</v>
      </c>
      <c r="S27" s="18">
        <f t="shared" si="1"/>
        <v>-265</v>
      </c>
      <c r="T27" s="18">
        <f>SUM(T5:T26)</f>
        <v>6431</v>
      </c>
      <c r="U27" s="18">
        <f t="shared" si="18"/>
        <v>-260</v>
      </c>
      <c r="V27" s="18">
        <f>SUM(V5:V26)</f>
        <v>6001</v>
      </c>
      <c r="W27" s="18">
        <f t="shared" si="19"/>
        <v>-430</v>
      </c>
      <c r="X27" s="18">
        <f>SUM(X5:X26)</f>
        <v>5777</v>
      </c>
      <c r="Y27" s="18">
        <f t="shared" si="20"/>
        <v>-224</v>
      </c>
      <c r="Z27" s="18">
        <f>SUM(Z5:Z26)</f>
        <v>5673</v>
      </c>
      <c r="AA27" s="18">
        <f t="shared" si="2"/>
        <v>-104</v>
      </c>
      <c r="AB27" s="18">
        <f>SUM(AB5:AB26)</f>
        <v>5543</v>
      </c>
      <c r="AC27" s="18">
        <f>AB27-Z27</f>
        <v>-130</v>
      </c>
      <c r="AD27" s="18">
        <f>SUM(AD5:AD26)</f>
        <v>5465</v>
      </c>
      <c r="AE27" s="18">
        <f t="shared" si="2"/>
        <v>-78</v>
      </c>
      <c r="AF27" s="18">
        <f>SUM(AF5:AF26)</f>
        <v>5439</v>
      </c>
      <c r="AG27" s="18">
        <f t="shared" si="2"/>
        <v>-26</v>
      </c>
      <c r="AH27" s="18">
        <f>SUM(AH5:AH26)</f>
        <v>5398</v>
      </c>
      <c r="AI27" s="18">
        <f t="shared" si="2"/>
        <v>-41</v>
      </c>
      <c r="AJ27" s="18">
        <f>SUM(AJ5:AJ26)</f>
        <v>5342</v>
      </c>
      <c r="AK27" s="18">
        <f t="shared" si="2"/>
        <v>-56</v>
      </c>
      <c r="AL27" s="18">
        <f>SUM(AL5:AL26)</f>
        <v>5335</v>
      </c>
      <c r="AM27" s="18">
        <f t="shared" si="21"/>
        <v>-7</v>
      </c>
      <c r="AN27" s="18">
        <f>SUM(AN5:AN26)</f>
        <v>5327</v>
      </c>
      <c r="AO27" s="18">
        <f>AN27-AL27</f>
        <v>-8</v>
      </c>
      <c r="AP27" s="18">
        <f>SUM(AP5:AP26)</f>
        <v>5312</v>
      </c>
      <c r="AQ27" s="18">
        <f t="shared" si="4"/>
        <v>-15</v>
      </c>
      <c r="AR27" s="27">
        <f>SUM(AR5:AR26)</f>
        <v>5261</v>
      </c>
      <c r="AS27" s="27">
        <f>SUM(AS5:AS26)</f>
        <v>5195</v>
      </c>
      <c r="AT27" s="27">
        <f t="shared" si="5"/>
        <v>-66</v>
      </c>
      <c r="AU27" s="27">
        <f>SUM(AU5:AU26)</f>
        <v>5197</v>
      </c>
      <c r="AV27" s="27">
        <f>AU27-AS27</f>
        <v>2</v>
      </c>
      <c r="AW27" s="27">
        <f>SUM(AW5:AW26)</f>
        <v>5250</v>
      </c>
      <c r="AX27" s="27">
        <f>AW27-AU27</f>
        <v>53</v>
      </c>
      <c r="AY27" s="27">
        <f>SUM(AY5:AY26)</f>
        <v>5356</v>
      </c>
      <c r="AZ27" s="27">
        <f t="shared" si="8"/>
        <v>106</v>
      </c>
      <c r="BA27" s="27">
        <f>SUM(BA5:BA26)</f>
        <v>5408</v>
      </c>
      <c r="BB27" s="27">
        <f>BA27-AY27</f>
        <v>52</v>
      </c>
      <c r="BC27" s="27">
        <f>SUM(BC5:BC26)</f>
        <v>5453</v>
      </c>
      <c r="BD27" s="6">
        <f>BC27-BA27</f>
        <v>45</v>
      </c>
      <c r="BE27" s="6">
        <f>SUM(BE5:BE26)</f>
        <v>5415</v>
      </c>
      <c r="BF27" s="6">
        <f>BE27-BC27</f>
        <v>-38</v>
      </c>
      <c r="BG27" s="6">
        <f>SUM(BG5:BG26)</f>
        <v>5393</v>
      </c>
      <c r="BH27" s="6">
        <f t="shared" si="10"/>
        <v>-22</v>
      </c>
      <c r="BI27" s="6">
        <f>SUM(BI5:BI26)</f>
        <v>5240</v>
      </c>
      <c r="BJ27" s="6">
        <f>BI27-BG27</f>
        <v>-153</v>
      </c>
      <c r="BK27" s="6">
        <f>SUM(BK5:BK26)</f>
        <v>4779</v>
      </c>
      <c r="BL27" s="6">
        <f>BK27-BI27</f>
        <v>-461</v>
      </c>
      <c r="BM27" s="6">
        <f>SUM(BM5:BM26)</f>
        <v>4429</v>
      </c>
      <c r="BN27" s="44">
        <f>BM27-BK27</f>
        <v>-350</v>
      </c>
      <c r="BO27" s="6">
        <f>SUM(BO5:BO26)</f>
        <v>4308</v>
      </c>
      <c r="BP27" s="44">
        <f>BO27-BM27</f>
        <v>-121</v>
      </c>
    </row>
    <row r="28" spans="1:68" s="2" customFormat="1" ht="27" customHeight="1">
      <c r="A28" s="110" t="s">
        <v>30</v>
      </c>
      <c r="B28" s="111"/>
      <c r="C28" s="28"/>
      <c r="D28" s="29"/>
      <c r="E28" s="30">
        <f>D27/C27%-100</f>
        <v>-1.9834295756967038</v>
      </c>
      <c r="F28" s="31"/>
      <c r="G28" s="30">
        <f>F27/D27%-100</f>
        <v>2.689549180327873</v>
      </c>
      <c r="H28" s="1"/>
      <c r="I28" s="30">
        <f>H27/F27%-100</f>
        <v>1.8583187827388343</v>
      </c>
      <c r="J28" s="32"/>
      <c r="K28" s="30">
        <f>J27/H27%-100</f>
        <v>-1.812170931798704</v>
      </c>
      <c r="L28" s="32"/>
      <c r="M28" s="30">
        <f>L27/J27%-100</f>
        <v>-2.5439580995136453</v>
      </c>
      <c r="N28" s="32"/>
      <c r="O28" s="30">
        <f>N27/L27%-100</f>
        <v>-5.438259756877812</v>
      </c>
      <c r="P28" s="32"/>
      <c r="Q28" s="30">
        <f>P27/N27%-100</f>
        <v>-5.872801082543987</v>
      </c>
      <c r="R28" s="32"/>
      <c r="S28" s="30">
        <f>R27/P27%-100</f>
        <v>-3.809660724554348</v>
      </c>
      <c r="T28" s="32"/>
      <c r="U28" s="30">
        <f>T27/R27%-100</f>
        <v>-3.8858167687939016</v>
      </c>
      <c r="V28" s="32"/>
      <c r="W28" s="30">
        <f>V27/T27%-100</f>
        <v>-6.686362929559948</v>
      </c>
      <c r="X28" s="32"/>
      <c r="Y28" s="30">
        <f>X27/V27%-100</f>
        <v>-3.7327112147975328</v>
      </c>
      <c r="Z28" s="32"/>
      <c r="AA28" s="30">
        <f>Z27/X27%-100</f>
        <v>-1.8002423403150516</v>
      </c>
      <c r="AB28" s="32"/>
      <c r="AC28" s="30">
        <f>AB27/Z27%-100</f>
        <v>-2.2915564956812915</v>
      </c>
      <c r="AD28" s="32"/>
      <c r="AE28" s="30">
        <f>AD27/AB27%-100</f>
        <v>-1.4071802273137308</v>
      </c>
      <c r="AF28" s="32"/>
      <c r="AG28" s="30">
        <f>AF27/AD27%-100</f>
        <v>-0.47575480329368247</v>
      </c>
      <c r="AH28" s="32"/>
      <c r="AI28" s="30">
        <f>AH27/AF27%-100</f>
        <v>-0.7538150395293286</v>
      </c>
      <c r="AJ28" s="32"/>
      <c r="AK28" s="30">
        <f>AJ27/AH27%-100</f>
        <v>-1.0374212671359686</v>
      </c>
      <c r="AL28" s="32"/>
      <c r="AM28" s="30">
        <f>AL27/AJ27%-100</f>
        <v>-0.13103706476975674</v>
      </c>
      <c r="AN28" s="32"/>
      <c r="AO28" s="30">
        <f>AN27/AL27%-100</f>
        <v>-0.1499531396438698</v>
      </c>
      <c r="AP28" s="32"/>
      <c r="AQ28" s="30">
        <f>AP27/AN27%-100</f>
        <v>-0.28158438145298703</v>
      </c>
      <c r="AR28" s="33"/>
      <c r="AS28" s="33"/>
      <c r="AT28" s="34">
        <f>AS27/AR27%-100</f>
        <v>-1.2545143508838663</v>
      </c>
      <c r="AU28" s="35"/>
      <c r="AV28" s="34">
        <f>AU27/AS27%-100</f>
        <v>0.03849855630413401</v>
      </c>
      <c r="AW28" s="35"/>
      <c r="AX28" s="34">
        <f>AW27/AU27%-100</f>
        <v>1.019819126419094</v>
      </c>
      <c r="AY28" s="35"/>
      <c r="AZ28" s="34">
        <f>AY27/AW27%-100</f>
        <v>2.019047619047626</v>
      </c>
      <c r="BA28" s="35"/>
      <c r="BB28" s="34">
        <f>BA27/AY27%-100</f>
        <v>0.9708737864077648</v>
      </c>
      <c r="BC28" s="35"/>
      <c r="BD28" s="34">
        <f>BC27/BA27%-100</f>
        <v>0.8321005917159852</v>
      </c>
      <c r="BE28" s="35"/>
      <c r="BF28" s="34">
        <f>BE27/BC27%-100</f>
        <v>-0.6968641114982574</v>
      </c>
      <c r="BG28" s="35"/>
      <c r="BH28" s="34">
        <f>BG27/BE27%-100</f>
        <v>-0.406278855032312</v>
      </c>
      <c r="BI28" s="35"/>
      <c r="BJ28" s="34">
        <f>BI27/BG27%-100</f>
        <v>-2.8370109401075467</v>
      </c>
      <c r="BK28" s="35"/>
      <c r="BL28" s="34">
        <f>BK27/BI27%-100</f>
        <v>-8.797709923664115</v>
      </c>
      <c r="BN28" s="34">
        <f>BM27/BK27%-100</f>
        <v>-7.323707888679635</v>
      </c>
      <c r="BO28" s="35"/>
      <c r="BP28" s="34">
        <f>BO27/BM27%-100</f>
        <v>-2.7319936780311593</v>
      </c>
    </row>
    <row r="29" spans="1:68" s="2" customFormat="1" ht="12.75" hidden="1">
      <c r="A29" s="36"/>
      <c r="B29" s="36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BO29" s="53"/>
      <c r="BP29" s="48"/>
    </row>
    <row r="30" spans="1:68" s="40" customFormat="1" ht="13.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8" t="s">
        <v>59</v>
      </c>
      <c r="AS30" s="39"/>
      <c r="AT30" s="39"/>
      <c r="AU30" s="39"/>
      <c r="AV30" s="39"/>
      <c r="AW30" s="39"/>
      <c r="BO30" s="49"/>
      <c r="BP30" s="49"/>
    </row>
    <row r="31" spans="1:68" s="40" customFormat="1" ht="36.75" customHeight="1">
      <c r="A31" s="107"/>
      <c r="B31" s="107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7" t="s">
        <v>68</v>
      </c>
      <c r="AS31" s="107"/>
      <c r="AT31" s="107"/>
      <c r="AU31" s="107"/>
      <c r="AV31" s="39"/>
      <c r="BO31" s="49"/>
      <c r="BP31" s="49"/>
    </row>
    <row r="32" spans="1:68" s="40" customFormat="1" ht="11.25" customHeight="1">
      <c r="A32" s="107"/>
      <c r="B32" s="10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113"/>
      <c r="AS32" s="113"/>
      <c r="AT32" s="113"/>
      <c r="AU32" s="39"/>
      <c r="AV32" s="39"/>
      <c r="BO32" s="49"/>
      <c r="BP32" s="49"/>
    </row>
    <row r="33" spans="67:68" ht="12.75">
      <c r="BO33" s="47"/>
      <c r="BP33" s="47"/>
    </row>
    <row r="34" spans="67:68" ht="12.75">
      <c r="BO34" s="47"/>
      <c r="BP34" s="47"/>
    </row>
    <row r="35" spans="67:68" ht="12.75">
      <c r="BO35" s="47"/>
      <c r="BP35" s="47"/>
    </row>
    <row r="36" spans="67:68" ht="12.75">
      <c r="BO36" s="47"/>
      <c r="BP36" s="47"/>
    </row>
    <row r="37" spans="67:68" ht="12.75">
      <c r="BO37" s="47"/>
      <c r="BP37" s="47"/>
    </row>
    <row r="38" spans="67:68" ht="12.75">
      <c r="BO38" s="47"/>
      <c r="BP38" s="47"/>
    </row>
    <row r="39" spans="67:68" ht="12.75">
      <c r="BO39" s="47"/>
      <c r="BP39" s="47"/>
    </row>
    <row r="40" spans="67:68" ht="12.75">
      <c r="BO40" s="47"/>
      <c r="BP40" s="47"/>
    </row>
    <row r="41" spans="67:68" ht="12.75">
      <c r="BO41" s="47"/>
      <c r="BP41" s="47"/>
    </row>
    <row r="42" spans="67:68" ht="12.75">
      <c r="BO42" s="47"/>
      <c r="BP42" s="47"/>
    </row>
    <row r="43" spans="67:68" ht="12.75">
      <c r="BO43" s="47"/>
      <c r="BP43" s="47"/>
    </row>
    <row r="44" spans="67:68" ht="12.75">
      <c r="BO44" s="47"/>
      <c r="BP44" s="47"/>
    </row>
    <row r="45" spans="67:68" ht="12.75">
      <c r="BO45" s="47"/>
      <c r="BP45" s="47"/>
    </row>
    <row r="46" spans="67:68" ht="12.75">
      <c r="BO46" s="47"/>
      <c r="BP46" s="47"/>
    </row>
    <row r="47" spans="67:68" ht="12.75">
      <c r="BO47" s="47"/>
      <c r="BP47" s="47"/>
    </row>
    <row r="48" spans="67:68" ht="12.75">
      <c r="BO48" s="47"/>
      <c r="BP48" s="47"/>
    </row>
    <row r="49" spans="67:68" ht="12.75">
      <c r="BO49" s="47"/>
      <c r="BP49" s="47"/>
    </row>
    <row r="50" spans="67:68" ht="12.75">
      <c r="BO50" s="47"/>
      <c r="BP50" s="47"/>
    </row>
    <row r="51" spans="67:68" ht="12.75">
      <c r="BO51" s="47"/>
      <c r="BP51" s="47"/>
    </row>
    <row r="52" spans="67:68" ht="12.75">
      <c r="BO52" s="47"/>
      <c r="BP52" s="47"/>
    </row>
    <row r="53" spans="67:68" ht="12.75">
      <c r="BO53" s="47"/>
      <c r="BP53" s="47"/>
    </row>
    <row r="54" spans="67:68" ht="12.75">
      <c r="BO54" s="47"/>
      <c r="BP54" s="47"/>
    </row>
    <row r="55" spans="67:68" ht="12.75">
      <c r="BO55" s="47"/>
      <c r="BP55" s="47"/>
    </row>
    <row r="56" spans="67:68" ht="12.75">
      <c r="BO56" s="47"/>
      <c r="BP56" s="47"/>
    </row>
    <row r="57" spans="67:68" ht="12.75">
      <c r="BO57" s="47"/>
      <c r="BP57" s="47"/>
    </row>
    <row r="58" spans="67:68" ht="12.75">
      <c r="BO58" s="47"/>
      <c r="BP58" s="47"/>
    </row>
    <row r="59" spans="67:68" ht="12.75">
      <c r="BO59" s="47"/>
      <c r="BP59" s="47"/>
    </row>
    <row r="60" spans="67:68" ht="12.75">
      <c r="BO60" s="47"/>
      <c r="BP60" s="47"/>
    </row>
    <row r="61" spans="67:68" ht="12.75">
      <c r="BO61" s="47"/>
      <c r="BP61" s="47"/>
    </row>
    <row r="62" spans="67:68" ht="12.75">
      <c r="BO62" s="47"/>
      <c r="BP62" s="47"/>
    </row>
    <row r="63" spans="67:68" ht="12.75">
      <c r="BO63" s="47"/>
      <c r="BP63" s="47"/>
    </row>
    <row r="64" spans="67:68" ht="12.75">
      <c r="BO64" s="47"/>
      <c r="BP64" s="47"/>
    </row>
    <row r="65" spans="67:68" ht="12.75">
      <c r="BO65" s="47"/>
      <c r="BP65" s="47"/>
    </row>
    <row r="66" spans="67:68" ht="12.75">
      <c r="BO66" s="47"/>
      <c r="BP66" s="47"/>
    </row>
    <row r="67" spans="67:68" ht="12.75">
      <c r="BO67" s="47"/>
      <c r="BP67" s="47"/>
    </row>
    <row r="68" spans="67:68" ht="12.75">
      <c r="BO68" s="47"/>
      <c r="BP68" s="47"/>
    </row>
    <row r="69" spans="67:68" ht="12.75">
      <c r="BO69" s="47"/>
      <c r="BP69" s="47"/>
    </row>
    <row r="70" spans="67:68" ht="12.75">
      <c r="BO70" s="47"/>
      <c r="BP70" s="47"/>
    </row>
    <row r="71" spans="67:68" ht="12.75">
      <c r="BO71" s="47"/>
      <c r="BP71" s="47"/>
    </row>
    <row r="72" spans="67:68" ht="12.75">
      <c r="BO72" s="47"/>
      <c r="BP72" s="47"/>
    </row>
    <row r="73" spans="67:68" ht="12.75">
      <c r="BO73" s="47"/>
      <c r="BP73" s="47"/>
    </row>
    <row r="74" spans="67:68" ht="12.75">
      <c r="BO74" s="47"/>
      <c r="BP74" s="47"/>
    </row>
    <row r="75" spans="67:68" ht="12.75">
      <c r="BO75" s="47"/>
      <c r="BP75" s="47"/>
    </row>
    <row r="76" spans="67:68" ht="12.75">
      <c r="BO76" s="47"/>
      <c r="BP76" s="47"/>
    </row>
    <row r="77" spans="67:68" ht="12.75">
      <c r="BO77" s="47"/>
      <c r="BP77" s="47"/>
    </row>
    <row r="78" spans="67:68" ht="12.75">
      <c r="BO78" s="47"/>
      <c r="BP78" s="47"/>
    </row>
    <row r="79" spans="67:68" ht="12.75">
      <c r="BO79" s="47"/>
      <c r="BP79" s="47"/>
    </row>
    <row r="80" spans="67:68" ht="12.75">
      <c r="BO80" s="47"/>
      <c r="BP80" s="47"/>
    </row>
    <row r="81" spans="67:68" ht="12.75">
      <c r="BO81" s="47"/>
      <c r="BP81" s="47"/>
    </row>
    <row r="82" spans="67:68" ht="12.75">
      <c r="BO82" s="47"/>
      <c r="BP82" s="47"/>
    </row>
    <row r="83" spans="67:68" ht="12.75">
      <c r="BO83" s="47"/>
      <c r="BP83" s="47"/>
    </row>
    <row r="84" spans="67:68" ht="12.75">
      <c r="BO84" s="47"/>
      <c r="BP84" s="47"/>
    </row>
    <row r="85" spans="67:68" ht="12.75">
      <c r="BO85" s="47"/>
      <c r="BP85" s="47"/>
    </row>
    <row r="86" spans="67:68" ht="12.75">
      <c r="BO86" s="47"/>
      <c r="BP86" s="47"/>
    </row>
    <row r="87" spans="67:68" ht="12.75">
      <c r="BO87" s="47"/>
      <c r="BP87" s="47"/>
    </row>
    <row r="88" spans="67:68" ht="12.75">
      <c r="BO88" s="47"/>
      <c r="BP88" s="47"/>
    </row>
    <row r="89" spans="67:68" ht="12.75">
      <c r="BO89" s="47"/>
      <c r="BP89" s="47"/>
    </row>
    <row r="90" spans="67:68" ht="12.75">
      <c r="BO90" s="47"/>
      <c r="BP90" s="47"/>
    </row>
    <row r="91" spans="67:68" ht="12.75">
      <c r="BO91" s="47"/>
      <c r="BP91" s="47"/>
    </row>
    <row r="92" spans="67:68" ht="12.75">
      <c r="BO92" s="47"/>
      <c r="BP92" s="47"/>
    </row>
    <row r="93" spans="67:68" ht="12.75">
      <c r="BO93" s="47"/>
      <c r="BP93" s="47"/>
    </row>
    <row r="94" spans="67:68" ht="12.75">
      <c r="BO94" s="47"/>
      <c r="BP94" s="47"/>
    </row>
    <row r="95" spans="67:68" ht="12.75">
      <c r="BO95" s="47"/>
      <c r="BP95" s="47"/>
    </row>
    <row r="96" spans="67:68" ht="12.75">
      <c r="BO96" s="47"/>
      <c r="BP96" s="47"/>
    </row>
    <row r="97" spans="67:68" ht="12.75">
      <c r="BO97" s="47"/>
      <c r="BP97" s="47"/>
    </row>
    <row r="98" spans="67:68" ht="12.75">
      <c r="BO98" s="47"/>
      <c r="BP98" s="47"/>
    </row>
    <row r="99" spans="67:68" ht="12.75">
      <c r="BO99" s="47"/>
      <c r="BP99" s="47"/>
    </row>
    <row r="100" spans="67:68" ht="12.75">
      <c r="BO100" s="47"/>
      <c r="BP100" s="47"/>
    </row>
    <row r="101" spans="67:68" ht="12.75">
      <c r="BO101" s="47"/>
      <c r="BP101" s="47"/>
    </row>
    <row r="102" spans="67:68" ht="12.75">
      <c r="BO102" s="47"/>
      <c r="BP102" s="47"/>
    </row>
    <row r="103" spans="67:68" ht="12.75">
      <c r="BO103" s="47"/>
      <c r="BP103" s="47"/>
    </row>
    <row r="104" spans="67:68" ht="12.75">
      <c r="BO104" s="47"/>
      <c r="BP104" s="47"/>
    </row>
    <row r="105" spans="67:68" ht="12.75">
      <c r="BO105" s="47"/>
      <c r="BP105" s="47"/>
    </row>
    <row r="106" spans="67:68" ht="12.75">
      <c r="BO106" s="47"/>
      <c r="BP106" s="47"/>
    </row>
    <row r="107" spans="67:68" ht="12.75">
      <c r="BO107" s="47"/>
      <c r="BP107" s="47"/>
    </row>
    <row r="108" spans="67:68" ht="12.75">
      <c r="BO108" s="47"/>
      <c r="BP108" s="47"/>
    </row>
    <row r="109" spans="67:68" ht="12.75">
      <c r="BO109" s="47"/>
      <c r="BP109" s="47"/>
    </row>
    <row r="110" spans="67:68" ht="12.75">
      <c r="BO110" s="47"/>
      <c r="BP110" s="47"/>
    </row>
  </sheetData>
  <sheetProtection/>
  <mergeCells count="13">
    <mergeCell ref="H1:I1"/>
    <mergeCell ref="K1:O1"/>
    <mergeCell ref="BM1:BN1"/>
    <mergeCell ref="A31:B31"/>
    <mergeCell ref="A32:B32"/>
    <mergeCell ref="T1:W1"/>
    <mergeCell ref="AW1:AX1"/>
    <mergeCell ref="A28:B28"/>
    <mergeCell ref="P1:Q1"/>
    <mergeCell ref="F1:G1"/>
    <mergeCell ref="AR32:AT32"/>
    <mergeCell ref="AR2:BD2"/>
    <mergeCell ref="AR31:AU31"/>
  </mergeCells>
  <printOptions/>
  <pageMargins left="0.3937007874015748" right="0" top="0" bottom="0" header="0" footer="0"/>
  <pageSetup horizontalDpi="600" verticalDpi="600" orientation="landscape" paperSize="9" scale="67" r:id="rId1"/>
  <colBreaks count="1" manualBreakCount="1"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Ugoriya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Федорова Алена Александровна</cp:lastModifiedBy>
  <cp:lastPrinted>2020-04-07T09:27:40Z</cp:lastPrinted>
  <dcterms:created xsi:type="dcterms:W3CDTF">2009-01-30T06:18:55Z</dcterms:created>
  <dcterms:modified xsi:type="dcterms:W3CDTF">2021-03-09T09:42:05Z</dcterms:modified>
  <cp:category/>
  <cp:version/>
  <cp:contentType/>
  <cp:contentStatus/>
</cp:coreProperties>
</file>